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drawings/drawing3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drawings/drawing4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5660" activeTab="3"/>
  </bookViews>
  <sheets>
    <sheet name="Bal Sheet" sheetId="3" r:id="rId1"/>
    <sheet name="Alert" sheetId="6" state="hidden" r:id="rId2"/>
    <sheet name="Inc Stmt " sheetId="1" r:id="rId3"/>
    <sheet name="Inc Stmt - PY" sheetId="2" r:id="rId4"/>
  </sheets>
  <definedNames>
    <definedName name="LOCAL_MYSQL_DATE_FORMAT" localSheetId="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0">'Bal Sheet'!$A:$E,'Bal Sheet'!$1:$2</definedName>
    <definedName name="_xlnm.Print_Titles" localSheetId="2">'Inc Stmt '!$A:$D,'Inc Stmt '!$1:$2</definedName>
    <definedName name="_xlnm.Print_Titles" localSheetId="3">'Inc Stmt - PY'!$A:$D,'Inc Stmt - PY'!$1:$2</definedName>
    <definedName name="QB_COLUMN_59200" localSheetId="0" hidden="1">'Bal Sheet'!$F$2</definedName>
    <definedName name="QB_COLUMN_59200" localSheetId="2" hidden="1">'Inc Stmt '!$E$2</definedName>
    <definedName name="QB_COLUMN_59200" localSheetId="3" hidden="1">'Inc Stmt - PY'!$E$2</definedName>
    <definedName name="QB_COLUMN_61210" localSheetId="0" hidden="1">'Bal Sheet'!$H$2</definedName>
    <definedName name="QB_COLUMN_61210" localSheetId="3" hidden="1">'Inc Stmt - PY'!$G$2</definedName>
    <definedName name="QB_COLUMN_62210" localSheetId="2" hidden="1">'Inc Stmt '!$G$2</definedName>
    <definedName name="QB_DATA_0" localSheetId="0" hidden="1">'Bal Sheet'!$6:$6,'Bal Sheet'!$7:$7,'Bal Sheet'!$8:$8,'Bal Sheet'!$9:$9,'Bal Sheet'!$10:$10,'Bal Sheet'!$11:$11,'Bal Sheet'!$12:$12,'Bal Sheet'!$15:$15,'Bal Sheet'!$16:$16,'Bal Sheet'!$24:$24,'Bal Sheet'!$25:$25,'Bal Sheet'!$30:$30,'Bal Sheet'!$31:$31,'Bal Sheet'!$32:$32</definedName>
    <definedName name="QB_DATA_0" localSheetId="2" hidden="1">'Inc Stmt '!$5:$5,'Inc Stmt '!$6:$6,'Inc Stmt '!$7:$7,'Inc Stmt '!$8:$8,'Inc Stmt '!$9:$9,'Inc Stmt '!$10:$10,'Inc Stmt '!$11:$11,'Inc Stmt '!$12:$12,'Inc Stmt '!$15:$15,'Inc Stmt '!$16:$16,'Inc Stmt '!$17:$17,'Inc Stmt '!$18:$18,'Inc Stmt '!$19:$19,'Inc Stmt '!$20:$20,'Inc Stmt '!$21:$21,'Inc Stmt '!$22:$22</definedName>
    <definedName name="QB_DATA_0" localSheetId="3" hidden="1">'Inc Stmt - PY'!$5:$5,'Inc Stmt - PY'!$6:$6,'Inc Stmt - PY'!$7:$7,'Inc Stmt - PY'!$8:$8,'Inc Stmt - PY'!$9:$9,'Inc Stmt - PY'!$10:$10,'Inc Stmt - PY'!$11:$11,'Inc Stmt - PY'!$12:$12,'Inc Stmt - PY'!$15:$15,'Inc Stmt - PY'!$16:$16,'Inc Stmt - PY'!$17:$17,'Inc Stmt - PY'!$18:$18,'Inc Stmt - PY'!$19:$19,'Inc Stmt - PY'!$20:$20,'Inc Stmt - PY'!$21:$21,'Inc Stmt - PY'!$22:$22</definedName>
    <definedName name="QB_DATA_1" localSheetId="2" hidden="1">'Inc Stmt '!$23:$23,'Inc Stmt '!$24:$24,'Inc Stmt '!$25:$25,'Inc Stmt '!$26:$26,'Inc Stmt '!$27:$27,'Inc Stmt '!$28:$28,'Inc Stmt '!$29:$29,'Inc Stmt '!$30:$30,'Inc Stmt '!$31:$31,'Inc Stmt '!$32:$32,'Inc Stmt '!$33:$33,'Inc Stmt '!$34:$34,'Inc Stmt '!$35:$35,'Inc Stmt '!$36:$36,'Inc Stmt '!$41:$41,'Inc Stmt '!$42:$42</definedName>
    <definedName name="QB_DATA_1" localSheetId="3" hidden="1">'Inc Stmt - PY'!$23:$23,'Inc Stmt - PY'!$24:$24,'Inc Stmt - PY'!$25:$25,'Inc Stmt - PY'!$26:$26,'Inc Stmt - PY'!$27:$27,'Inc Stmt - PY'!$28:$28,'Inc Stmt - PY'!$29:$29,'Inc Stmt - PY'!$30:$30,'Inc Stmt - PY'!$31:$31,'Inc Stmt - PY'!$32:$32,'Inc Stmt - PY'!$33:$33,'Inc Stmt - PY'!$34:$34,'Inc Stmt - PY'!$35:$35,'Inc Stmt - PY'!$36:$36,'Inc Stmt - PY'!$37:$37,'Inc Stmt - PY'!$42:$42</definedName>
    <definedName name="QB_DATA_2" localSheetId="3" hidden="1">'Inc Stmt - PY'!$43:$43</definedName>
    <definedName name="QB_FORMULA_0" localSheetId="0" hidden="1">'Bal Sheet'!$F$13,'Bal Sheet'!$H$13,'Bal Sheet'!$F$17,'Bal Sheet'!$H$17,'Bal Sheet'!$F$18,'Bal Sheet'!$H$18,'Bal Sheet'!$F$19,'Bal Sheet'!$H$19,'Bal Sheet'!$F$26,'Bal Sheet'!$H$26,'Bal Sheet'!$F$27,'Bal Sheet'!$H$27,'Bal Sheet'!$F$28,'Bal Sheet'!$H$28,'Bal Sheet'!$F$33,'Bal Sheet'!$H$33</definedName>
    <definedName name="QB_FORMULA_0" localSheetId="2" hidden="1">'Inc Stmt '!$E$13,'Inc Stmt '!$G$13,'Inc Stmt '!$E$37,'Inc Stmt '!$G$37,'Inc Stmt '!$E$38,'Inc Stmt '!$G$38,'Inc Stmt '!$E$43,'Inc Stmt '!$G$43,'Inc Stmt '!$E$44,'Inc Stmt '!$G$44,'Inc Stmt '!$E$45,'Inc Stmt '!$G$45</definedName>
    <definedName name="QB_FORMULA_0" localSheetId="3" hidden="1">'Inc Stmt - PY'!$E$13,'Inc Stmt - PY'!$G$13,'Inc Stmt - PY'!$E$38,'Inc Stmt - PY'!$G$38,'Inc Stmt - PY'!$E$39,'Inc Stmt - PY'!$G$39,'Inc Stmt - PY'!$E$44,'Inc Stmt - PY'!$G$44,'Inc Stmt - PY'!$E$45,'Inc Stmt - PY'!$G$45,'Inc Stmt - PY'!$E$46,'Inc Stmt - PY'!$G$46</definedName>
    <definedName name="QB_FORMULA_1" localSheetId="0" hidden="1">'Bal Sheet'!$F$34,'Bal Sheet'!$H$34</definedName>
    <definedName name="QB_ROW_1" localSheetId="0" hidden="1">'Bal Sheet'!$A$3</definedName>
    <definedName name="QB_ROW_1011" localSheetId="0" hidden="1">'Bal Sheet'!$B$4</definedName>
    <definedName name="QB_ROW_105330" localSheetId="2" hidden="1">'Inc Stmt '!$D$41</definedName>
    <definedName name="QB_ROW_105330" localSheetId="3" hidden="1">'Inc Stmt - PY'!$D$42</definedName>
    <definedName name="QB_ROW_12031" localSheetId="0" hidden="1">'Bal Sheet'!$D$23</definedName>
    <definedName name="QB_ROW_12331" localSheetId="0" hidden="1">'Bal Sheet'!$D$26</definedName>
    <definedName name="QB_ROW_1311" localSheetId="0" hidden="1">'Bal Sheet'!$B$18</definedName>
    <definedName name="QB_ROW_131330" localSheetId="2" hidden="1">'Inc Stmt '!$D$30</definedName>
    <definedName name="QB_ROW_131330" localSheetId="3" hidden="1">'Inc Stmt - PY'!$D$30</definedName>
    <definedName name="QB_ROW_1320" localSheetId="0" hidden="1">'Bal Sheet'!$C$30</definedName>
    <definedName name="QB_ROW_14011" localSheetId="0" hidden="1">'Bal Sheet'!$B$29</definedName>
    <definedName name="QB_ROW_14311" localSheetId="0" hidden="1">'Bal Sheet'!$B$33</definedName>
    <definedName name="QB_ROW_163330" localSheetId="2" hidden="1">'Inc Stmt '!$D$18</definedName>
    <definedName name="QB_ROW_163330" localSheetId="3" hidden="1">'Inc Stmt - PY'!$D$18</definedName>
    <definedName name="QB_ROW_17221" localSheetId="0" hidden="1">'Bal Sheet'!$C$32</definedName>
    <definedName name="QB_ROW_18301" localSheetId="2" hidden="1">'Inc Stmt '!$A$45</definedName>
    <definedName name="QB_ROW_18301" localSheetId="3" hidden="1">'Inc Stmt - PY'!$A$46</definedName>
    <definedName name="QB_ROW_186330" localSheetId="0" hidden="1">'Bal Sheet'!$D$8</definedName>
    <definedName name="QB_ROW_19011" localSheetId="2" hidden="1">'Inc Stmt '!$B$3</definedName>
    <definedName name="QB_ROW_19011" localSheetId="3" hidden="1">'Inc Stmt - PY'!$B$3</definedName>
    <definedName name="QB_ROW_19220" localSheetId="0" hidden="1">'Bal Sheet'!$C$31</definedName>
    <definedName name="QB_ROW_19311" localSheetId="2" hidden="1">'Inc Stmt '!$B$38</definedName>
    <definedName name="QB_ROW_19311" localSheetId="3" hidden="1">'Inc Stmt - PY'!$B$39</definedName>
    <definedName name="QB_ROW_20021" localSheetId="2" hidden="1">'Inc Stmt '!$C$4</definedName>
    <definedName name="QB_ROW_20021" localSheetId="3" hidden="1">'Inc Stmt - PY'!$C$4</definedName>
    <definedName name="QB_ROW_2021" localSheetId="0" hidden="1">'Bal Sheet'!$C$5</definedName>
    <definedName name="QB_ROW_20321" localSheetId="2" hidden="1">'Inc Stmt '!$C$13</definedName>
    <definedName name="QB_ROW_20321" localSheetId="3" hidden="1">'Inc Stmt - PY'!$C$13</definedName>
    <definedName name="QB_ROW_21021" localSheetId="2" hidden="1">'Inc Stmt '!$C$14</definedName>
    <definedName name="QB_ROW_21021" localSheetId="3" hidden="1">'Inc Stmt - PY'!$C$14</definedName>
    <definedName name="QB_ROW_21321" localSheetId="2" hidden="1">'Inc Stmt '!$C$37</definedName>
    <definedName name="QB_ROW_21321" localSheetId="3" hidden="1">'Inc Stmt - PY'!$C$38</definedName>
    <definedName name="QB_ROW_22011" localSheetId="2" hidden="1">'Inc Stmt '!$B$39</definedName>
    <definedName name="QB_ROW_22011" localSheetId="3" hidden="1">'Inc Stmt - PY'!$B$40</definedName>
    <definedName name="QB_ROW_22311" localSheetId="2" hidden="1">'Inc Stmt '!$B$44</definedName>
    <definedName name="QB_ROW_22311" localSheetId="3" hidden="1">'Inc Stmt - PY'!$B$45</definedName>
    <definedName name="QB_ROW_22330" localSheetId="2" hidden="1">'Inc Stmt '!$D$5</definedName>
    <definedName name="QB_ROW_22330" localSheetId="3" hidden="1">'Inc Stmt - PY'!$D$5</definedName>
    <definedName name="QB_ROW_23021" localSheetId="2" hidden="1">'Inc Stmt '!$C$40</definedName>
    <definedName name="QB_ROW_23021" localSheetId="3" hidden="1">'Inc Stmt - PY'!$C$41</definedName>
    <definedName name="QB_ROW_2321" localSheetId="0" hidden="1">'Bal Sheet'!$C$13</definedName>
    <definedName name="QB_ROW_2330" localSheetId="0" hidden="1">'Bal Sheet'!$D$6</definedName>
    <definedName name="QB_ROW_23321" localSheetId="2" hidden="1">'Inc Stmt '!$C$43</definedName>
    <definedName name="QB_ROW_23321" localSheetId="3" hidden="1">'Inc Stmt - PY'!$C$44</definedName>
    <definedName name="QB_ROW_300330" localSheetId="0" hidden="1">'Bal Sheet'!$D$10</definedName>
    <definedName name="QB_ROW_301" localSheetId="0" hidden="1">'Bal Sheet'!$A$19</definedName>
    <definedName name="QB_ROW_318340" localSheetId="0" hidden="1">'Bal Sheet'!$E$24</definedName>
    <definedName name="QB_ROW_32330" localSheetId="2" hidden="1">'Inc Stmt '!$D$9</definedName>
    <definedName name="QB_ROW_32330" localSheetId="3" hidden="1">'Inc Stmt - PY'!$D$9</definedName>
    <definedName name="QB_ROW_34330" localSheetId="2" hidden="1">'Inc Stmt '!$D$10</definedName>
    <definedName name="QB_ROW_34330" localSheetId="3" hidden="1">'Inc Stmt - PY'!$D$10</definedName>
    <definedName name="QB_ROW_356340" localSheetId="0" hidden="1">'Bal Sheet'!$E$25</definedName>
    <definedName name="QB_ROW_36330" localSheetId="2" hidden="1">'Inc Stmt '!$D$11</definedName>
    <definedName name="QB_ROW_36330" localSheetId="3" hidden="1">'Inc Stmt - PY'!$D$11</definedName>
    <definedName name="QB_ROW_372330" localSheetId="2" hidden="1">'Inc Stmt '!$D$8</definedName>
    <definedName name="QB_ROW_372330" localSheetId="3" hidden="1">'Inc Stmt - PY'!$D$8</definedName>
    <definedName name="QB_ROW_384330" localSheetId="0" hidden="1">'Bal Sheet'!$D$15</definedName>
    <definedName name="QB_ROW_393330" localSheetId="2" hidden="1">'Inc Stmt '!$D$23</definedName>
    <definedName name="QB_ROW_393330" localSheetId="3" hidden="1">'Inc Stmt - PY'!$D$23</definedName>
    <definedName name="QB_ROW_395330" localSheetId="0" hidden="1">'Bal Sheet'!$D$16</definedName>
    <definedName name="QB_ROW_4021" localSheetId="0" hidden="1">'Bal Sheet'!$C$14</definedName>
    <definedName name="QB_ROW_40330" localSheetId="2" hidden="1">'Inc Stmt '!$D$15</definedName>
    <definedName name="QB_ROW_40330" localSheetId="3" hidden="1">'Inc Stmt - PY'!$D$15</definedName>
    <definedName name="QB_ROW_406230" localSheetId="0" hidden="1">'Bal Sheet'!$D$11</definedName>
    <definedName name="QB_ROW_407230" localSheetId="0" hidden="1">'Bal Sheet'!$D$12</definedName>
    <definedName name="QB_ROW_4321" localSheetId="0" hidden="1">'Bal Sheet'!$C$17</definedName>
    <definedName name="QB_ROW_43330" localSheetId="2" hidden="1">'Inc Stmt '!$D$16</definedName>
    <definedName name="QB_ROW_43330" localSheetId="3" hidden="1">'Inc Stmt - PY'!$D$16</definedName>
    <definedName name="QB_ROW_447330" localSheetId="2" hidden="1">'Inc Stmt '!$D$12</definedName>
    <definedName name="QB_ROW_447330" localSheetId="3" hidden="1">'Inc Stmt - PY'!$D$12</definedName>
    <definedName name="QB_ROW_449330" localSheetId="2" hidden="1">'Inc Stmt '!$D$29</definedName>
    <definedName name="QB_ROW_449330" localSheetId="3" hidden="1">'Inc Stmt - PY'!$D$29</definedName>
    <definedName name="QB_ROW_452330" localSheetId="2" hidden="1">'Inc Stmt '!$D$6</definedName>
    <definedName name="QB_ROW_452330" localSheetId="3" hidden="1">'Inc Stmt - PY'!$D$6</definedName>
    <definedName name="QB_ROW_454330" localSheetId="2" hidden="1">'Inc Stmt '!$D$19</definedName>
    <definedName name="QB_ROW_454330" localSheetId="3" hidden="1">'Inc Stmt - PY'!$D$19</definedName>
    <definedName name="QB_ROW_469330" localSheetId="2" hidden="1">'Inc Stmt '!$D$24</definedName>
    <definedName name="QB_ROW_469330" localSheetId="3" hidden="1">'Inc Stmt - PY'!$D$24</definedName>
    <definedName name="QB_ROW_48330" localSheetId="2" hidden="1">'Inc Stmt '!$D$17</definedName>
    <definedName name="QB_ROW_48330" localSheetId="3" hidden="1">'Inc Stmt - PY'!$D$17</definedName>
    <definedName name="QB_ROW_498330" localSheetId="2" hidden="1">'Inc Stmt '!$D$36</definedName>
    <definedName name="QB_ROW_498330" localSheetId="3" hidden="1">'Inc Stmt - PY'!$D$37</definedName>
    <definedName name="QB_ROW_507330" localSheetId="2" hidden="1">'Inc Stmt '!$D$7</definedName>
    <definedName name="QB_ROW_507330" localSheetId="3" hidden="1">'Inc Stmt - PY'!$D$7</definedName>
    <definedName name="QB_ROW_51330" localSheetId="2" hidden="1">'Inc Stmt '!$D$20</definedName>
    <definedName name="QB_ROW_51330" localSheetId="3" hidden="1">'Inc Stmt - PY'!$D$20</definedName>
    <definedName name="QB_ROW_527330" localSheetId="0" hidden="1">'Bal Sheet'!$D$7</definedName>
    <definedName name="QB_ROW_528330" localSheetId="0" hidden="1">'Bal Sheet'!$D$9</definedName>
    <definedName name="QB_ROW_534330" localSheetId="2" hidden="1">'Inc Stmt '!$D$42</definedName>
    <definedName name="QB_ROW_534330" localSheetId="3" hidden="1">'Inc Stmt - PY'!$D$43</definedName>
    <definedName name="QB_ROW_54330" localSheetId="2" hidden="1">'Inc Stmt '!$D$21</definedName>
    <definedName name="QB_ROW_54330" localSheetId="3" hidden="1">'Inc Stmt - PY'!$D$21</definedName>
    <definedName name="QB_ROW_57330" localSheetId="2" hidden="1">'Inc Stmt '!$D$22</definedName>
    <definedName name="QB_ROW_57330" localSheetId="3" hidden="1">'Inc Stmt - PY'!$D$22</definedName>
    <definedName name="QB_ROW_60330" localSheetId="2" hidden="1">'Inc Stmt '!$D$25</definedName>
    <definedName name="QB_ROW_60330" localSheetId="3" hidden="1">'Inc Stmt - PY'!$D$25</definedName>
    <definedName name="QB_ROW_63330" localSheetId="2" hidden="1">'Inc Stmt '!$D$26</definedName>
    <definedName name="QB_ROW_63330" localSheetId="3" hidden="1">'Inc Stmt - PY'!$D$26</definedName>
    <definedName name="QB_ROW_65330" localSheetId="2" hidden="1">'Inc Stmt '!$D$27</definedName>
    <definedName name="QB_ROW_65330" localSheetId="3" hidden="1">'Inc Stmt - PY'!$D$27</definedName>
    <definedName name="QB_ROW_67330" localSheetId="2" hidden="1">'Inc Stmt '!$D$28</definedName>
    <definedName name="QB_ROW_67330" localSheetId="3" hidden="1">'Inc Stmt - PY'!$D$28</definedName>
    <definedName name="QB_ROW_7001" localSheetId="0" hidden="1">'Bal Sheet'!$A$20</definedName>
    <definedName name="QB_ROW_7301" localSheetId="0" hidden="1">'Bal Sheet'!$A$34</definedName>
    <definedName name="QB_ROW_74330" localSheetId="2" hidden="1">'Inc Stmt '!$D$31</definedName>
    <definedName name="QB_ROW_74330" localSheetId="3" hidden="1">'Inc Stmt - PY'!$D$31</definedName>
    <definedName name="QB_ROW_8011" localSheetId="0" hidden="1">'Bal Sheet'!$B$21</definedName>
    <definedName name="QB_ROW_80330" localSheetId="2" hidden="1">'Inc Stmt '!$D$32</definedName>
    <definedName name="QB_ROW_80330" localSheetId="3" hidden="1">'Inc Stmt - PY'!$D$32</definedName>
    <definedName name="QB_ROW_8311" localSheetId="0" hidden="1">'Bal Sheet'!$B$28</definedName>
    <definedName name="QB_ROW_83330" localSheetId="3" hidden="1">'Inc Stmt - PY'!$D$33</definedName>
    <definedName name="QB_ROW_86330" localSheetId="2" hidden="1">'Inc Stmt '!$D$33</definedName>
    <definedName name="QB_ROW_86330" localSheetId="3" hidden="1">'Inc Stmt - PY'!$D$34</definedName>
    <definedName name="QB_ROW_9021" localSheetId="0" hidden="1">'Bal Sheet'!$C$22</definedName>
    <definedName name="QB_ROW_92330" localSheetId="2" hidden="1">'Inc Stmt '!$D$34</definedName>
    <definedName name="QB_ROW_92330" localSheetId="3" hidden="1">'Inc Stmt - PY'!$D$35</definedName>
    <definedName name="QB_ROW_9321" localSheetId="0" hidden="1">'Bal Sheet'!$C$27</definedName>
    <definedName name="QB_ROW_99330" localSheetId="2" hidden="1">'Inc Stmt '!$D$35</definedName>
    <definedName name="QB_ROW_99330" localSheetId="3" hidden="1">'Inc Stmt - PY'!$D$36</definedName>
    <definedName name="QBCANSUPPORTUPDATE" localSheetId="0">TRUE</definedName>
    <definedName name="QBCANSUPPORTUPDATE" localSheetId="2">TRUE</definedName>
    <definedName name="QBCANSUPPORTUPDATE" localSheetId="3">TRUE</definedName>
    <definedName name="QBCOMPANYFILENAME" localSheetId="0">"G:\QB-Data\Sct.qbw"</definedName>
    <definedName name="QBCOMPANYFILENAME" localSheetId="2">"G:\QB-Data\Sct.qbw"</definedName>
    <definedName name="QBCOMPANYFILENAME" localSheetId="3">"G:\QB-Data\Sct.qbw"</definedName>
    <definedName name="QBENDDATE" localSheetId="0">20200331</definedName>
    <definedName name="QBENDDATE" localSheetId="2">20200331</definedName>
    <definedName name="QBENDDATE" localSheetId="3">20200331</definedName>
    <definedName name="QBHEADERSONSCREEN" localSheetId="0">FALSE</definedName>
    <definedName name="QBHEADERSONSCREEN" localSheetId="2">FALSE</definedName>
    <definedName name="QBHEADERSONSCREEN" localSheetId="3">FALSE</definedName>
    <definedName name="QBMETADATASIZE" localSheetId="0">5914</definedName>
    <definedName name="QBMETADATASIZE" localSheetId="2">5914</definedName>
    <definedName name="QBMETADATASIZE" localSheetId="3">5914</definedName>
    <definedName name="QBPRESERVECOLOR" localSheetId="0">TRUE</definedName>
    <definedName name="QBPRESERVECOLOR" localSheetId="2">TRUE</definedName>
    <definedName name="QBPRESERVECOLOR" localSheetId="3">TRUE</definedName>
    <definedName name="QBPRESERVEFONT" localSheetId="0">TRUE</definedName>
    <definedName name="QBPRESERVEFONT" localSheetId="2">TRUE</definedName>
    <definedName name="QBPRESERVEFONT" localSheetId="3">TRUE</definedName>
    <definedName name="QBPRESERVEROWHEIGHT" localSheetId="0">TRUE</definedName>
    <definedName name="QBPRESERVEROWHEIGHT" localSheetId="2">TRUE</definedName>
    <definedName name="QBPRESERVEROWHEIGHT" localSheetId="3">TRUE</definedName>
    <definedName name="QBPRESERVESPACE" localSheetId="0">TRUE</definedName>
    <definedName name="QBPRESERVESPACE" localSheetId="2">TRUE</definedName>
    <definedName name="QBPRESERVESPACE" localSheetId="3">TRUE</definedName>
    <definedName name="QBREPORTCOLAXIS" localSheetId="0">0</definedName>
    <definedName name="QBREPORTCOLAXIS" localSheetId="2">0</definedName>
    <definedName name="QBREPORTCOLAXIS" localSheetId="3">0</definedName>
    <definedName name="QBREPORTCOMPANYID" localSheetId="0">"1dcb8e6ab67d4f4b8beebd692a3f9ff6"</definedName>
    <definedName name="QBREPORTCOMPANYID" localSheetId="2">"1dcb8e6ab67d4f4b8beebd692a3f9ff6"</definedName>
    <definedName name="QBREPORTCOMPANYID" localSheetId="3">"1dcb8e6ab67d4f4b8beebd692a3f9ff6"</definedName>
    <definedName name="QBREPORTCOMPARECOL_ANNUALBUDGET" localSheetId="0">FALSE</definedName>
    <definedName name="QBREPORTCOMPARECOL_ANNUALBUDGET" localSheetId="2">FALSE</definedName>
    <definedName name="QBREPORTCOMPARECOL_ANNUALBUDGET" localSheetId="3">FALSE</definedName>
    <definedName name="QBREPORTCOMPARECOL_AVGCOGS" localSheetId="0">FALSE</definedName>
    <definedName name="QBREPORTCOMPARECOL_AVGCOGS" localSheetId="2">FALSE</definedName>
    <definedName name="QBREPORTCOMPARECOL_AVGCOGS" localSheetId="3">FALSE</definedName>
    <definedName name="QBREPORTCOMPARECOL_AVGPRICE" localSheetId="0">FALSE</definedName>
    <definedName name="QBREPORTCOMPARECOL_AVGPRICE" localSheetId="2">FALSE</definedName>
    <definedName name="QBREPORTCOMPARECOL_AVGPRICE" localSheetId="3">FALSE</definedName>
    <definedName name="QBREPORTCOMPARECOL_BUDDIFF" localSheetId="0">FALSE</definedName>
    <definedName name="QBREPORTCOMPARECOL_BUDDIFF" localSheetId="2">FALSE</definedName>
    <definedName name="QBREPORTCOMPARECOL_BUDDIFF" localSheetId="3">FALSE</definedName>
    <definedName name="QBREPORTCOMPARECOL_BUDGET" localSheetId="0">FALSE</definedName>
    <definedName name="QBREPORTCOMPARECOL_BUDGET" localSheetId="2">FALSE</definedName>
    <definedName name="QBREPORTCOMPARECOL_BUDGET" localSheetId="3">FALSE</definedName>
    <definedName name="QBREPORTCOMPARECOL_BUDPCT" localSheetId="0">FALSE</definedName>
    <definedName name="QBREPORTCOMPARECOL_BUDPCT" localSheetId="2">FALSE</definedName>
    <definedName name="QBREPORTCOMPARECOL_BUDPCT" localSheetId="3">FALSE</definedName>
    <definedName name="QBREPORTCOMPARECOL_COGS" localSheetId="0">FALSE</definedName>
    <definedName name="QBREPORTCOMPARECOL_COGS" localSheetId="2">FALSE</definedName>
    <definedName name="QBREPORTCOMPARECOL_COGS" localSheetId="3">FALSE</definedName>
    <definedName name="QBREPORTCOMPARECOL_EXCLUDEAMOUNT" localSheetId="0">FALSE</definedName>
    <definedName name="QBREPORTCOMPARECOL_EXCLUDEAMOUNT" localSheetId="2">FALSE</definedName>
    <definedName name="QBREPORTCOMPARECOL_EXCLUDEAMOUNT" localSheetId="3">FALSE</definedName>
    <definedName name="QBREPORTCOMPARECOL_EXCLUDECURPERIOD" localSheetId="0">FALSE</definedName>
    <definedName name="QBREPORTCOMPARECOL_EXCLUDECURPERIOD" localSheetId="2">FALSE</definedName>
    <definedName name="QBREPORTCOMPARECOL_EXCLUDECURPERIOD" localSheetId="3">FALSE</definedName>
    <definedName name="QBREPORTCOMPARECOL_FORECAST" localSheetId="0">FALSE</definedName>
    <definedName name="QBREPORTCOMPARECOL_FORECAST" localSheetId="2">FALSE</definedName>
    <definedName name="QBREPORTCOMPARECOL_FORECAST" localSheetId="3">FALSE</definedName>
    <definedName name="QBREPORTCOMPARECOL_GROSSMARGIN" localSheetId="0">FALSE</definedName>
    <definedName name="QBREPORTCOMPARECOL_GROSSMARGIN" localSheetId="2">FALSE</definedName>
    <definedName name="QBREPORTCOMPARECOL_GROSSMARGIN" localSheetId="3">FALSE</definedName>
    <definedName name="QBREPORTCOMPARECOL_GROSSMARGINPCT" localSheetId="0">FALSE</definedName>
    <definedName name="QBREPORTCOMPARECOL_GROSSMARGINPCT" localSheetId="2">FALSE</definedName>
    <definedName name="QBREPORTCOMPARECOL_GROSSMARGINPCT" localSheetId="3">FALSE</definedName>
    <definedName name="QBREPORTCOMPARECOL_HOURS" localSheetId="0">FALSE</definedName>
    <definedName name="QBREPORTCOMPARECOL_HOURS" localSheetId="2">FALSE</definedName>
    <definedName name="QBREPORTCOMPARECOL_HOURS" localSheetId="3">FALSE</definedName>
    <definedName name="QBREPORTCOMPARECOL_PCTCOL" localSheetId="0">FALSE</definedName>
    <definedName name="QBREPORTCOMPARECOL_PCTCOL" localSheetId="2">FALSE</definedName>
    <definedName name="QBREPORTCOMPARECOL_PCTCOL" localSheetId="3">FALSE</definedName>
    <definedName name="QBREPORTCOMPARECOL_PCTEXPENSE" localSheetId="0">FALSE</definedName>
    <definedName name="QBREPORTCOMPARECOL_PCTEXPENSE" localSheetId="2">FALSE</definedName>
    <definedName name="QBREPORTCOMPARECOL_PCTEXPENSE" localSheetId="3">FALSE</definedName>
    <definedName name="QBREPORTCOMPARECOL_PCTINCOME" localSheetId="0">FALSE</definedName>
    <definedName name="QBREPORTCOMPARECOL_PCTINCOME" localSheetId="2">FALSE</definedName>
    <definedName name="QBREPORTCOMPARECOL_PCTINCOME" localSheetId="3">FALSE</definedName>
    <definedName name="QBREPORTCOMPARECOL_PCTOFSALES" localSheetId="0">FALSE</definedName>
    <definedName name="QBREPORTCOMPARECOL_PCTOFSALES" localSheetId="2">FALSE</definedName>
    <definedName name="QBREPORTCOMPARECOL_PCTOFSALES" localSheetId="3">FALSE</definedName>
    <definedName name="QBREPORTCOMPARECOL_PCTROW" localSheetId="0">FALSE</definedName>
    <definedName name="QBREPORTCOMPARECOL_PCTROW" localSheetId="2">FALSE</definedName>
    <definedName name="QBREPORTCOMPARECOL_PCTROW" localSheetId="3">FALSE</definedName>
    <definedName name="QBREPORTCOMPARECOL_PPDIFF" localSheetId="0">FALSE</definedName>
    <definedName name="QBREPORTCOMPARECOL_PPDIFF" localSheetId="2">FALSE</definedName>
    <definedName name="QBREPORTCOMPARECOL_PPDIFF" localSheetId="3">FALSE</definedName>
    <definedName name="QBREPORTCOMPARECOL_PPPCT" localSheetId="0">FALSE</definedName>
    <definedName name="QBREPORTCOMPARECOL_PPPCT" localSheetId="2">FALSE</definedName>
    <definedName name="QBREPORTCOMPARECOL_PPPCT" localSheetId="3">FALSE</definedName>
    <definedName name="QBREPORTCOMPARECOL_PREVPERIOD" localSheetId="0">FALSE</definedName>
    <definedName name="QBREPORTCOMPARECOL_PREVPERIOD" localSheetId="2">FALSE</definedName>
    <definedName name="QBREPORTCOMPARECOL_PREVPERIOD" localSheetId="3">FALSE</definedName>
    <definedName name="QBREPORTCOMPARECOL_PREVYEAR" localSheetId="0">TRUE</definedName>
    <definedName name="QBREPORTCOMPARECOL_PREVYEAR" localSheetId="2">FALSE</definedName>
    <definedName name="QBREPORTCOMPARECOL_PREVYEAR" localSheetId="3">TRUE</definedName>
    <definedName name="QBREPORTCOMPARECOL_PYDIFF" localSheetId="0">FALSE</definedName>
    <definedName name="QBREPORTCOMPARECOL_PYDIFF" localSheetId="2">FALSE</definedName>
    <definedName name="QBREPORTCOMPARECOL_PYDIFF" localSheetId="3">FALSE</definedName>
    <definedName name="QBREPORTCOMPARECOL_PYPCT" localSheetId="0">FALSE</definedName>
    <definedName name="QBREPORTCOMPARECOL_PYPCT" localSheetId="2">FALSE</definedName>
    <definedName name="QBREPORTCOMPARECOL_PYPCT" localSheetId="3">FALSE</definedName>
    <definedName name="QBREPORTCOMPARECOL_QTY" localSheetId="0">FALSE</definedName>
    <definedName name="QBREPORTCOMPARECOL_QTY" localSheetId="2">FALSE</definedName>
    <definedName name="QBREPORTCOMPARECOL_QTY" localSheetId="3">FALSE</definedName>
    <definedName name="QBREPORTCOMPARECOL_RATE" localSheetId="0">FALSE</definedName>
    <definedName name="QBREPORTCOMPARECOL_RATE" localSheetId="2">FALSE</definedName>
    <definedName name="QBREPORTCOMPARECOL_RATE" localSheetId="3">FALSE</definedName>
    <definedName name="QBREPORTCOMPARECOL_TRIPBILLEDMILES" localSheetId="0">FALSE</definedName>
    <definedName name="QBREPORTCOMPARECOL_TRIPBILLEDMILES" localSheetId="2">FALSE</definedName>
    <definedName name="QBREPORTCOMPARECOL_TRIPBILLEDMILES" localSheetId="3">FALSE</definedName>
    <definedName name="QBREPORTCOMPARECOL_TRIPBILLINGAMOUNT" localSheetId="0">FALSE</definedName>
    <definedName name="QBREPORTCOMPARECOL_TRIPBILLINGAMOUNT" localSheetId="2">FALSE</definedName>
    <definedName name="QBREPORTCOMPARECOL_TRIPBILLINGAMOUNT" localSheetId="3">FALSE</definedName>
    <definedName name="QBREPORTCOMPARECOL_TRIPMILES" localSheetId="0">FALSE</definedName>
    <definedName name="QBREPORTCOMPARECOL_TRIPMILES" localSheetId="2">FALSE</definedName>
    <definedName name="QBREPORTCOMPARECOL_TRIPMILES" localSheetId="3">FALSE</definedName>
    <definedName name="QBREPORTCOMPARECOL_TRIPNOTBILLABLEMILES" localSheetId="0">FALSE</definedName>
    <definedName name="QBREPORTCOMPARECOL_TRIPNOTBILLABLEMILES" localSheetId="2">FALSE</definedName>
    <definedName name="QBREPORTCOMPARECOL_TRIPNOTBILLABLEMILES" localSheetId="3">FALSE</definedName>
    <definedName name="QBREPORTCOMPARECOL_TRIPTAXDEDUCTIBLEAMOUNT" localSheetId="0">FALSE</definedName>
    <definedName name="QBREPORTCOMPARECOL_TRIPTAXDEDUCTIBLEAMOUNT" localSheetId="2">FALSE</definedName>
    <definedName name="QBREPORTCOMPARECOL_TRIPTAXDEDUCTIBLEAMOUNT" localSheetId="3">FALSE</definedName>
    <definedName name="QBREPORTCOMPARECOL_TRIPUNBILLEDMILES" localSheetId="0">FALSE</definedName>
    <definedName name="QBREPORTCOMPARECOL_TRIPUNBILLEDMILES" localSheetId="2">FALSE</definedName>
    <definedName name="QBREPORTCOMPARECOL_TRIPUNBILLEDMILES" localSheetId="3">FALSE</definedName>
    <definedName name="QBREPORTCOMPARECOL_YTD" localSheetId="0">FALSE</definedName>
    <definedName name="QBREPORTCOMPARECOL_YTD" localSheetId="2">TRUE</definedName>
    <definedName name="QBREPORTCOMPARECOL_YTD" localSheetId="3">FALSE</definedName>
    <definedName name="QBREPORTCOMPARECOL_YTDBUDGET" localSheetId="0">FALSE</definedName>
    <definedName name="QBREPORTCOMPARECOL_YTDBUDGET" localSheetId="2">FALSE</definedName>
    <definedName name="QBREPORTCOMPARECOL_YTDBUDGET" localSheetId="3">FALSE</definedName>
    <definedName name="QBREPORTCOMPARECOL_YTDPCT" localSheetId="0">FALSE</definedName>
    <definedName name="QBREPORTCOMPARECOL_YTDPCT" localSheetId="2">FALSE</definedName>
    <definedName name="QBREPORTCOMPARECOL_YTDPCT" localSheetId="3">FALSE</definedName>
    <definedName name="QBREPORTROWAXIS" localSheetId="0">9</definedName>
    <definedName name="QBREPORTROWAXIS" localSheetId="2">11</definedName>
    <definedName name="QBREPORTROWAXIS" localSheetId="3">11</definedName>
    <definedName name="QBREPORTSUBCOLAXIS" localSheetId="0">24</definedName>
    <definedName name="QBREPORTSUBCOLAXIS" localSheetId="2">24</definedName>
    <definedName name="QBREPORTSUBCOLAXIS" localSheetId="3">24</definedName>
    <definedName name="QBREPORTTYPE" localSheetId="0">5</definedName>
    <definedName name="QBREPORTTYPE" localSheetId="2">76</definedName>
    <definedName name="QBREPORTTYPE" localSheetId="3">1</definedName>
    <definedName name="QBROWHEADERS" localSheetId="0">5</definedName>
    <definedName name="QBROWHEADERS" localSheetId="2">4</definedName>
    <definedName name="QBROWHEADERS" localSheetId="3">4</definedName>
    <definedName name="QBSTARTDATE" localSheetId="0">20200331</definedName>
    <definedName name="QBSTARTDATE" localSheetId="2">20200101</definedName>
    <definedName name="QBSTARTDATE" localSheetId="3">20190701</definedName>
  </definedNames>
  <calcPr calcId="145621"/>
</workbook>
</file>

<file path=xl/calcChain.xml><?xml version="1.0" encoding="utf-8"?>
<calcChain xmlns="http://schemas.openxmlformats.org/spreadsheetml/2006/main">
  <c r="G45" i="1" l="1"/>
  <c r="E45" i="1"/>
  <c r="G44" i="1"/>
  <c r="E44" i="1"/>
  <c r="G43" i="1"/>
  <c r="E43" i="1"/>
  <c r="G38" i="1"/>
  <c r="E38" i="1"/>
  <c r="G37" i="1"/>
  <c r="E37" i="1"/>
  <c r="G13" i="1"/>
  <c r="E13" i="1"/>
  <c r="G46" i="2" l="1"/>
  <c r="E46" i="2"/>
  <c r="G45" i="2"/>
  <c r="E45" i="2"/>
  <c r="G44" i="2"/>
  <c r="E44" i="2"/>
  <c r="G39" i="2"/>
  <c r="E39" i="2"/>
  <c r="G38" i="2"/>
  <c r="E38" i="2"/>
  <c r="G13" i="2"/>
  <c r="E13" i="2"/>
  <c r="H34" i="3" l="1"/>
  <c r="F34" i="3"/>
  <c r="H33" i="3"/>
  <c r="F33" i="3"/>
  <c r="H28" i="3"/>
  <c r="F28" i="3"/>
  <c r="H27" i="3"/>
  <c r="F27" i="3"/>
  <c r="H26" i="3"/>
  <c r="F26" i="3"/>
  <c r="H19" i="3"/>
  <c r="F19" i="3"/>
  <c r="H18" i="3"/>
  <c r="F18" i="3"/>
  <c r="H17" i="3"/>
  <c r="F17" i="3"/>
  <c r="H13" i="3"/>
  <c r="F13" i="3"/>
</calcChain>
</file>

<file path=xl/sharedStrings.xml><?xml version="1.0" encoding="utf-8"?>
<sst xmlns="http://schemas.openxmlformats.org/spreadsheetml/2006/main" count="125" uniqueCount="80">
  <si>
    <t>Jan - Mar 20</t>
  </si>
  <si>
    <t>Jul '19 - Mar 20</t>
  </si>
  <si>
    <t>Ordinary Income/Expense</t>
  </si>
  <si>
    <t>Income</t>
  </si>
  <si>
    <t>4010 · Premiums - Traditional</t>
  </si>
  <si>
    <t>4070 · Premiums - Dental</t>
  </si>
  <si>
    <t>4080 · Premiums - Vision</t>
  </si>
  <si>
    <t>4310 · Stop Loss - Reimbursements</t>
  </si>
  <si>
    <t>4420 · P/T Med. Reimbursement</t>
  </si>
  <si>
    <t>4430 · Dependent Care</t>
  </si>
  <si>
    <t>4440 · P/T Colonial</t>
  </si>
  <si>
    <t>4460 · HSA - Income</t>
  </si>
  <si>
    <t>Total Income</t>
  </si>
  <si>
    <t>Expense</t>
  </si>
  <si>
    <t>5010 · Claims</t>
  </si>
  <si>
    <t>5020 · Claims - CBC</t>
  </si>
  <si>
    <t>5040 · Claims - Rx</t>
  </si>
  <si>
    <t>5050 · Claims - Vision</t>
  </si>
  <si>
    <t>5070 · Dental Claims</t>
  </si>
  <si>
    <t>5110 · Admin - BC/BS</t>
  </si>
  <si>
    <t>5130 · Admin. - CBC</t>
  </si>
  <si>
    <t>5150 · Admin - Dental</t>
  </si>
  <si>
    <t>5220 · PCORI Fees</t>
  </si>
  <si>
    <t>5310 · Stop Loss</t>
  </si>
  <si>
    <t>5420 · Claims - P/T Med. Reimbursement</t>
  </si>
  <si>
    <t>5430 · Claims - Dependent Care</t>
  </si>
  <si>
    <t>5440 · Claims - P/T Colonial</t>
  </si>
  <si>
    <t>5460 · HSA - Expense</t>
  </si>
  <si>
    <t>5480 · Adminstrative Fee - FSA</t>
  </si>
  <si>
    <t>5530 · Office Expense</t>
  </si>
  <si>
    <t>5560 · Insurance</t>
  </si>
  <si>
    <t>5610 · Executive Director</t>
  </si>
  <si>
    <t>5620 · Benefits Consultant</t>
  </si>
  <si>
    <t>5650 · Accounting &amp; Auditing</t>
  </si>
  <si>
    <t>5690 · Bank / Cash Management Fees</t>
  </si>
  <si>
    <t>5700 · Bank Fees - Flex</t>
  </si>
  <si>
    <t>Total Expense</t>
  </si>
  <si>
    <t>Net Ordinary Income</t>
  </si>
  <si>
    <t>Other Income/Expense</t>
  </si>
  <si>
    <t>Other Income</t>
  </si>
  <si>
    <t>9510 · Interest Income</t>
  </si>
  <si>
    <t>9520 · Interest Income - Flex</t>
  </si>
  <si>
    <t>Total Other Income</t>
  </si>
  <si>
    <t>Net Other Income</t>
  </si>
  <si>
    <t>Net Income</t>
  </si>
  <si>
    <t>Jul '18 - Mar 19</t>
  </si>
  <si>
    <t>Mar 31, 20</t>
  </si>
  <si>
    <t>Mar 31, 19</t>
  </si>
  <si>
    <t>ASSETS</t>
  </si>
  <si>
    <t>Current Assets</t>
  </si>
  <si>
    <t>Checking/Savings</t>
  </si>
  <si>
    <t>1010 · Cash - PLGIT</t>
  </si>
  <si>
    <t>1019 · Checking</t>
  </si>
  <si>
    <t>1030 · Checking - M&amp;T Flx (8892605315)</t>
  </si>
  <si>
    <t>1031 · Checking - FNB Flex</t>
  </si>
  <si>
    <t>1040 · Checking - PSDLAF</t>
  </si>
  <si>
    <t>1060 · PSDLAF - Trst Acct (1730041912)</t>
  </si>
  <si>
    <t>1070 · M&amp;T Sec/FNB Wealth</t>
  </si>
  <si>
    <t>Total Checking/Savings</t>
  </si>
  <si>
    <t>Other Current Assets</t>
  </si>
  <si>
    <t>1250 · Accts Receivable</t>
  </si>
  <si>
    <t>1510 · Prepaid Expenses</t>
  </si>
  <si>
    <t>Total Other Current Assets</t>
  </si>
  <si>
    <t>Total Current Assets</t>
  </si>
  <si>
    <t>TOTAL ASSETS</t>
  </si>
  <si>
    <t>LIABILITIES &amp; EQUITY</t>
  </si>
  <si>
    <t>Liabilities</t>
  </si>
  <si>
    <t>Current Liabilities</t>
  </si>
  <si>
    <t>Other Current Liabilities</t>
  </si>
  <si>
    <t>2050 · Accts Payable</t>
  </si>
  <si>
    <t>2150 · IBNR - Insured Claims Payable</t>
  </si>
  <si>
    <t>Total Other Current Liabilities</t>
  </si>
  <si>
    <t>Total Current Liabilities</t>
  </si>
  <si>
    <t>Total Liabilities</t>
  </si>
  <si>
    <t>Equity</t>
  </si>
  <si>
    <t>3010 · Fund Balance</t>
  </si>
  <si>
    <t>3900 · Retained Earnings</t>
  </si>
  <si>
    <t>Total Equity</t>
  </si>
  <si>
    <t>TOTAL LIABILITIES &amp; EQUITY</t>
  </si>
  <si>
    <t>5140 · Admin. - Rx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</si>
</sst>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"/>
  </numFmts>
  <fonts count="5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19">
    <xf numFmtId="0" fontId="0" fillId="0" borderId="0" xfId="0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49" fontId="2" fillId="0" borderId="0" xfId="0" applyNumberFormat="1" applyFont="1"/>
    <xf numFmtId="164" fontId="2" fillId="0" borderId="2" xfId="0" applyNumberFormat="1" applyFont="1" applyBorder="1"/>
    <xf numFmtId="164" fontId="2" fillId="0" borderId="0" xfId="0" applyNumberFormat="1" applyFont="1" applyBorder="1"/>
    <xf numFmtId="164" fontId="2" fillId="0" borderId="3" xfId="0" applyNumberFormat="1" applyFont="1" applyBorder="1"/>
    <xf numFmtId="164" fontId="2" fillId="0" borderId="4" xfId="0" applyNumberFormat="1" applyFont="1" applyBorder="1"/>
    <xf numFmtId="164" fontId="1" fillId="0" borderId="5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49" fontId="1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4" fillId="0" borderId="0" xfId="2"/>
    <xf numFmtId="0" fontId="4" fillId="0" borderId="0" xfId="2" applyAlignment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190500</xdr:colOff>
          <xdr:row>1</xdr:row>
          <xdr:rowOff>28575</xdr:rowOff>
        </xdr:to>
        <xdr:sp macro="" textlink="">
          <xdr:nvSpPr>
            <xdr:cNvPr id="4097" name="FILTER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190500</xdr:colOff>
          <xdr:row>1</xdr:row>
          <xdr:rowOff>28575</xdr:rowOff>
        </xdr:to>
        <xdr:sp macro="" textlink="">
          <xdr:nvSpPr>
            <xdr:cNvPr id="4098" name="HEADER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314325</xdr:colOff>
      <xdr:row>28</xdr:row>
      <xdr:rowOff>19050</xdr:rowOff>
    </xdr:to>
    <xdr:pic>
      <xdr:nvPicPr>
        <xdr:cNvPr id="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458325" cy="455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371475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371475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371475</xdr:colOff>
          <xdr:row>1</xdr:row>
          <xdr:rowOff>28575</xdr:rowOff>
        </xdr:to>
        <xdr:sp macro="" textlink="">
          <xdr:nvSpPr>
            <xdr:cNvPr id="2049" name="FILTER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371475</xdr:colOff>
          <xdr:row>1</xdr:row>
          <xdr:rowOff>28575</xdr:rowOff>
        </xdr:to>
        <xdr:sp macro="" textlink="">
          <xdr:nvSpPr>
            <xdr:cNvPr id="2050" name="HEADER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5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4.xml"/><Relationship Id="rId5" Type="http://schemas.openxmlformats.org/officeDocument/2006/relationships/image" Target="../media/image4.emf"/><Relationship Id="rId4" Type="http://schemas.openxmlformats.org/officeDocument/2006/relationships/control" Target="../activeX/activeX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7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6.xml"/><Relationship Id="rId5" Type="http://schemas.openxmlformats.org/officeDocument/2006/relationships/image" Target="../media/image6.emf"/><Relationship Id="rId4" Type="http://schemas.openxmlformats.org/officeDocument/2006/relationships/control" Target="../activeX/activeX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H35"/>
  <sheetViews>
    <sheetView workbookViewId="0">
      <pane xSplit="5" ySplit="2" topLeftCell="F3" activePane="bottomRight" state="frozenSplit"/>
      <selection pane="topRight" activeCell="F1" sqref="F1"/>
      <selection pane="bottomLeft" activeCell="A3" sqref="A3"/>
      <selection pane="bottomRight"/>
    </sheetView>
  </sheetViews>
  <sheetFormatPr defaultRowHeight="15" x14ac:dyDescent="0.25"/>
  <cols>
    <col min="1" max="4" width="2.7109375" style="13" customWidth="1"/>
    <col min="5" max="5" width="29.7109375" style="13" customWidth="1"/>
    <col min="6" max="6" width="10.7109375" style="14" customWidth="1"/>
    <col min="7" max="7" width="2.28515625" style="14" customWidth="1"/>
    <col min="8" max="8" width="10.7109375" style="14" customWidth="1"/>
  </cols>
  <sheetData>
    <row r="1" spans="1:8" ht="15.75" thickBot="1" x14ac:dyDescent="0.3">
      <c r="A1" s="1"/>
      <c r="B1" s="1"/>
      <c r="C1" s="1"/>
      <c r="D1" s="1"/>
      <c r="E1" s="1"/>
      <c r="F1" s="3"/>
      <c r="G1" s="2"/>
      <c r="H1" s="3"/>
    </row>
    <row r="2" spans="1:8" s="12" customFormat="1" ht="16.5" thickTop="1" thickBot="1" x14ac:dyDescent="0.3">
      <c r="A2" s="11"/>
      <c r="B2" s="11"/>
      <c r="C2" s="11"/>
      <c r="D2" s="11"/>
      <c r="E2" s="11"/>
      <c r="F2" s="15" t="s">
        <v>46</v>
      </c>
      <c r="G2" s="16"/>
      <c r="H2" s="15" t="s">
        <v>47</v>
      </c>
    </row>
    <row r="3" spans="1:8" ht="15.75" thickTop="1" x14ac:dyDescent="0.25">
      <c r="A3" s="1" t="s">
        <v>48</v>
      </c>
      <c r="B3" s="1"/>
      <c r="C3" s="1"/>
      <c r="D3" s="1"/>
      <c r="E3" s="1"/>
      <c r="F3" s="6"/>
      <c r="G3" s="4"/>
      <c r="H3" s="6"/>
    </row>
    <row r="4" spans="1:8" x14ac:dyDescent="0.25">
      <c r="A4" s="1"/>
      <c r="B4" s="1" t="s">
        <v>49</v>
      </c>
      <c r="C4" s="1"/>
      <c r="D4" s="1"/>
      <c r="E4" s="1"/>
      <c r="F4" s="6"/>
      <c r="G4" s="4"/>
      <c r="H4" s="6"/>
    </row>
    <row r="5" spans="1:8" x14ac:dyDescent="0.25">
      <c r="A5" s="1"/>
      <c r="B5" s="1"/>
      <c r="C5" s="1" t="s">
        <v>50</v>
      </c>
      <c r="D5" s="1"/>
      <c r="E5" s="1"/>
      <c r="F5" s="6"/>
      <c r="G5" s="4"/>
      <c r="H5" s="6"/>
    </row>
    <row r="6" spans="1:8" x14ac:dyDescent="0.25">
      <c r="A6" s="1"/>
      <c r="B6" s="1"/>
      <c r="C6" s="1"/>
      <c r="D6" s="1" t="s">
        <v>51</v>
      </c>
      <c r="E6" s="1"/>
      <c r="F6" s="6">
        <v>29011.58</v>
      </c>
      <c r="G6" s="4"/>
      <c r="H6" s="6">
        <v>28485.89</v>
      </c>
    </row>
    <row r="7" spans="1:8" x14ac:dyDescent="0.25">
      <c r="A7" s="1"/>
      <c r="B7" s="1"/>
      <c r="C7" s="1"/>
      <c r="D7" s="1" t="s">
        <v>52</v>
      </c>
      <c r="E7" s="1"/>
      <c r="F7" s="6">
        <v>5468808.7300000004</v>
      </c>
      <c r="G7" s="4"/>
      <c r="H7" s="6">
        <v>4858602.21</v>
      </c>
    </row>
    <row r="8" spans="1:8" x14ac:dyDescent="0.25">
      <c r="A8" s="1"/>
      <c r="B8" s="1"/>
      <c r="C8" s="1"/>
      <c r="D8" s="1" t="s">
        <v>53</v>
      </c>
      <c r="E8" s="1"/>
      <c r="F8" s="6">
        <v>0</v>
      </c>
      <c r="G8" s="4"/>
      <c r="H8" s="6">
        <v>94247.85</v>
      </c>
    </row>
    <row r="9" spans="1:8" x14ac:dyDescent="0.25">
      <c r="A9" s="1"/>
      <c r="B9" s="1"/>
      <c r="C9" s="1"/>
      <c r="D9" s="1" t="s">
        <v>54</v>
      </c>
      <c r="E9" s="1"/>
      <c r="F9" s="6">
        <v>67291.56</v>
      </c>
      <c r="G9" s="4"/>
      <c r="H9" s="6">
        <v>11675.07</v>
      </c>
    </row>
    <row r="10" spans="1:8" x14ac:dyDescent="0.25">
      <c r="A10" s="1"/>
      <c r="B10" s="1"/>
      <c r="C10" s="1"/>
      <c r="D10" s="1" t="s">
        <v>55</v>
      </c>
      <c r="E10" s="1"/>
      <c r="F10" s="6">
        <v>2553259.31</v>
      </c>
      <c r="G10" s="4"/>
      <c r="H10" s="6">
        <v>4923139.0199999996</v>
      </c>
    </row>
    <row r="11" spans="1:8" x14ac:dyDescent="0.25">
      <c r="A11" s="1"/>
      <c r="B11" s="1"/>
      <c r="C11" s="1"/>
      <c r="D11" s="1" t="s">
        <v>56</v>
      </c>
      <c r="E11" s="1"/>
      <c r="F11" s="6">
        <v>9076636.3100000005</v>
      </c>
      <c r="G11" s="4"/>
      <c r="H11" s="6">
        <v>8903377.4700000007</v>
      </c>
    </row>
    <row r="12" spans="1:8" ht="15.75" thickBot="1" x14ac:dyDescent="0.3">
      <c r="A12" s="1"/>
      <c r="B12" s="1"/>
      <c r="C12" s="1"/>
      <c r="D12" s="1" t="s">
        <v>57</v>
      </c>
      <c r="E12" s="1"/>
      <c r="F12" s="5">
        <v>7055327.9400000004</v>
      </c>
      <c r="G12" s="4"/>
      <c r="H12" s="5">
        <v>6909741.2800000003</v>
      </c>
    </row>
    <row r="13" spans="1:8" x14ac:dyDescent="0.25">
      <c r="A13" s="1"/>
      <c r="B13" s="1"/>
      <c r="C13" s="1" t="s">
        <v>58</v>
      </c>
      <c r="D13" s="1"/>
      <c r="E13" s="1"/>
      <c r="F13" s="6">
        <f>ROUND(SUM(F5:F12),5)</f>
        <v>24250335.43</v>
      </c>
      <c r="G13" s="4"/>
      <c r="H13" s="6">
        <f>ROUND(SUM(H5:H12),5)</f>
        <v>25729268.789999999</v>
      </c>
    </row>
    <row r="14" spans="1:8" x14ac:dyDescent="0.25">
      <c r="A14" s="1"/>
      <c r="B14" s="1"/>
      <c r="C14" s="1" t="s">
        <v>59</v>
      </c>
      <c r="D14" s="1"/>
      <c r="E14" s="1"/>
      <c r="F14" s="6"/>
      <c r="G14" s="4"/>
      <c r="H14" s="6"/>
    </row>
    <row r="15" spans="1:8" x14ac:dyDescent="0.25">
      <c r="A15" s="1"/>
      <c r="B15" s="1"/>
      <c r="C15" s="1"/>
      <c r="D15" s="1" t="s">
        <v>60</v>
      </c>
      <c r="E15" s="1"/>
      <c r="F15" s="6">
        <v>2000</v>
      </c>
      <c r="G15" s="4"/>
      <c r="H15" s="6">
        <v>0</v>
      </c>
    </row>
    <row r="16" spans="1:8" ht="15.75" thickBot="1" x14ac:dyDescent="0.3">
      <c r="A16" s="1"/>
      <c r="B16" s="1"/>
      <c r="C16" s="1"/>
      <c r="D16" s="1" t="s">
        <v>61</v>
      </c>
      <c r="E16" s="1"/>
      <c r="F16" s="6">
        <v>0</v>
      </c>
      <c r="G16" s="4"/>
      <c r="H16" s="6">
        <v>17283.330000000002</v>
      </c>
    </row>
    <row r="17" spans="1:8" ht="15.75" thickBot="1" x14ac:dyDescent="0.3">
      <c r="A17" s="1"/>
      <c r="B17" s="1"/>
      <c r="C17" s="1" t="s">
        <v>62</v>
      </c>
      <c r="D17" s="1"/>
      <c r="E17" s="1"/>
      <c r="F17" s="8">
        <f>ROUND(SUM(F14:F16),5)</f>
        <v>2000</v>
      </c>
      <c r="G17" s="4"/>
      <c r="H17" s="8">
        <f>ROUND(SUM(H14:H16),5)</f>
        <v>17283.330000000002</v>
      </c>
    </row>
    <row r="18" spans="1:8" ht="15.75" thickBot="1" x14ac:dyDescent="0.3">
      <c r="A18" s="1"/>
      <c r="B18" s="1" t="s">
        <v>63</v>
      </c>
      <c r="C18" s="1"/>
      <c r="D18" s="1"/>
      <c r="E18" s="1"/>
      <c r="F18" s="8">
        <f>ROUND(F4+F13+F17,5)</f>
        <v>24252335.43</v>
      </c>
      <c r="G18" s="4"/>
      <c r="H18" s="8">
        <f>ROUND(H4+H13+H17,5)</f>
        <v>25746552.120000001</v>
      </c>
    </row>
    <row r="19" spans="1:8" s="10" customFormat="1" ht="12" thickBot="1" x14ac:dyDescent="0.25">
      <c r="A19" s="1" t="s">
        <v>64</v>
      </c>
      <c r="B19" s="1"/>
      <c r="C19" s="1"/>
      <c r="D19" s="1"/>
      <c r="E19" s="1"/>
      <c r="F19" s="9">
        <f>ROUND(F3+F18,5)</f>
        <v>24252335.43</v>
      </c>
      <c r="G19" s="1"/>
      <c r="H19" s="9">
        <f>ROUND(H3+H18,5)</f>
        <v>25746552.120000001</v>
      </c>
    </row>
    <row r="20" spans="1:8" ht="15.75" thickTop="1" x14ac:dyDescent="0.25">
      <c r="A20" s="1" t="s">
        <v>65</v>
      </c>
      <c r="B20" s="1"/>
      <c r="C20" s="1"/>
      <c r="D20" s="1"/>
      <c r="E20" s="1"/>
      <c r="F20" s="6"/>
      <c r="G20" s="4"/>
      <c r="H20" s="6"/>
    </row>
    <row r="21" spans="1:8" x14ac:dyDescent="0.25">
      <c r="A21" s="1"/>
      <c r="B21" s="1" t="s">
        <v>66</v>
      </c>
      <c r="C21" s="1"/>
      <c r="D21" s="1"/>
      <c r="E21" s="1"/>
      <c r="F21" s="6"/>
      <c r="G21" s="4"/>
      <c r="H21" s="6"/>
    </row>
    <row r="22" spans="1:8" x14ac:dyDescent="0.25">
      <c r="A22" s="1"/>
      <c r="B22" s="1"/>
      <c r="C22" s="1" t="s">
        <v>67</v>
      </c>
      <c r="D22" s="1"/>
      <c r="E22" s="1"/>
      <c r="F22" s="6"/>
      <c r="G22" s="4"/>
      <c r="H22" s="6"/>
    </row>
    <row r="23" spans="1:8" x14ac:dyDescent="0.25">
      <c r="A23" s="1"/>
      <c r="B23" s="1"/>
      <c r="C23" s="1"/>
      <c r="D23" s="1" t="s">
        <v>68</v>
      </c>
      <c r="E23" s="1"/>
      <c r="F23" s="6"/>
      <c r="G23" s="4"/>
      <c r="H23" s="6"/>
    </row>
    <row r="24" spans="1:8" x14ac:dyDescent="0.25">
      <c r="A24" s="1"/>
      <c r="B24" s="1"/>
      <c r="C24" s="1"/>
      <c r="D24" s="1"/>
      <c r="E24" s="1" t="s">
        <v>69</v>
      </c>
      <c r="F24" s="6">
        <v>2000</v>
      </c>
      <c r="G24" s="4"/>
      <c r="H24" s="6">
        <v>0</v>
      </c>
    </row>
    <row r="25" spans="1:8" ht="15.75" thickBot="1" x14ac:dyDescent="0.3">
      <c r="A25" s="1"/>
      <c r="B25" s="1"/>
      <c r="C25" s="1"/>
      <c r="D25" s="1"/>
      <c r="E25" s="1" t="s">
        <v>70</v>
      </c>
      <c r="F25" s="6">
        <v>2430000</v>
      </c>
      <c r="G25" s="4"/>
      <c r="H25" s="6">
        <v>2238000</v>
      </c>
    </row>
    <row r="26" spans="1:8" ht="15.75" thickBot="1" x14ac:dyDescent="0.3">
      <c r="A26" s="1"/>
      <c r="B26" s="1"/>
      <c r="C26" s="1"/>
      <c r="D26" s="1" t="s">
        <v>71</v>
      </c>
      <c r="E26" s="1"/>
      <c r="F26" s="8">
        <f>ROUND(SUM(F23:F25),5)</f>
        <v>2432000</v>
      </c>
      <c r="G26" s="4"/>
      <c r="H26" s="8">
        <f>ROUND(SUM(H23:H25),5)</f>
        <v>2238000</v>
      </c>
    </row>
    <row r="27" spans="1:8" ht="15.75" thickBot="1" x14ac:dyDescent="0.3">
      <c r="A27" s="1"/>
      <c r="B27" s="1"/>
      <c r="C27" s="1" t="s">
        <v>72</v>
      </c>
      <c r="D27" s="1"/>
      <c r="E27" s="1"/>
      <c r="F27" s="7">
        <f>ROUND(F22+F26,5)</f>
        <v>2432000</v>
      </c>
      <c r="G27" s="4"/>
      <c r="H27" s="7">
        <f>ROUND(H22+H26,5)</f>
        <v>2238000</v>
      </c>
    </row>
    <row r="28" spans="1:8" x14ac:dyDescent="0.25">
      <c r="A28" s="1"/>
      <c r="B28" s="1" t="s">
        <v>73</v>
      </c>
      <c r="C28" s="1"/>
      <c r="D28" s="1"/>
      <c r="E28" s="1"/>
      <c r="F28" s="6">
        <f>ROUND(F21+F27,5)</f>
        <v>2432000</v>
      </c>
      <c r="G28" s="4"/>
      <c r="H28" s="6">
        <f>ROUND(H21+H27,5)</f>
        <v>2238000</v>
      </c>
    </row>
    <row r="29" spans="1:8" x14ac:dyDescent="0.25">
      <c r="A29" s="1"/>
      <c r="B29" s="1" t="s">
        <v>74</v>
      </c>
      <c r="C29" s="1"/>
      <c r="D29" s="1"/>
      <c r="E29" s="1"/>
      <c r="F29" s="6"/>
      <c r="G29" s="4"/>
      <c r="H29" s="6"/>
    </row>
    <row r="30" spans="1:8" x14ac:dyDescent="0.25">
      <c r="A30" s="1"/>
      <c r="B30" s="1"/>
      <c r="C30" s="1" t="s">
        <v>75</v>
      </c>
      <c r="D30" s="1"/>
      <c r="E30" s="1"/>
      <c r="F30" s="6">
        <v>1581839.98</v>
      </c>
      <c r="G30" s="4"/>
      <c r="H30" s="6">
        <v>1581839.98</v>
      </c>
    </row>
    <row r="31" spans="1:8" x14ac:dyDescent="0.25">
      <c r="A31" s="1"/>
      <c r="B31" s="1"/>
      <c r="C31" s="1" t="s">
        <v>76</v>
      </c>
      <c r="D31" s="1"/>
      <c r="E31" s="1"/>
      <c r="F31" s="6">
        <v>22465946.050000001</v>
      </c>
      <c r="G31" s="4"/>
      <c r="H31" s="6">
        <v>21710810.59</v>
      </c>
    </row>
    <row r="32" spans="1:8" ht="15.75" thickBot="1" x14ac:dyDescent="0.3">
      <c r="A32" s="1"/>
      <c r="B32" s="1"/>
      <c r="C32" s="1" t="s">
        <v>44</v>
      </c>
      <c r="D32" s="1"/>
      <c r="E32" s="1"/>
      <c r="F32" s="6">
        <v>-2227450.6</v>
      </c>
      <c r="G32" s="4"/>
      <c r="H32" s="6">
        <v>215901.55</v>
      </c>
    </row>
    <row r="33" spans="1:8" ht="15.75" thickBot="1" x14ac:dyDescent="0.3">
      <c r="A33" s="1"/>
      <c r="B33" s="1" t="s">
        <v>77</v>
      </c>
      <c r="C33" s="1"/>
      <c r="D33" s="1"/>
      <c r="E33" s="1"/>
      <c r="F33" s="8">
        <f>ROUND(SUM(F29:F32),5)</f>
        <v>21820335.43</v>
      </c>
      <c r="G33" s="4"/>
      <c r="H33" s="8">
        <f>ROUND(SUM(H29:H32),5)</f>
        <v>23508552.120000001</v>
      </c>
    </row>
    <row r="34" spans="1:8" s="10" customFormat="1" ht="12" thickBot="1" x14ac:dyDescent="0.25">
      <c r="A34" s="1" t="s">
        <v>78</v>
      </c>
      <c r="B34" s="1"/>
      <c r="C34" s="1"/>
      <c r="D34" s="1"/>
      <c r="E34" s="1"/>
      <c r="F34" s="9">
        <f>ROUND(F20+F28+F33,5)</f>
        <v>24252335.43</v>
      </c>
      <c r="G34" s="1"/>
      <c r="H34" s="9">
        <f>ROUND(H20+H28+H33,5)</f>
        <v>25746552.120000001</v>
      </c>
    </row>
    <row r="35" spans="1:8" ht="15.75" thickTop="1" x14ac:dyDescent="0.25"/>
  </sheetData>
  <printOptions horizontalCentered="1"/>
  <pageMargins left="0.7" right="0.7" top="0.75" bottom="0.75" header="0.1" footer="0.3"/>
  <pageSetup orientation="portrait" r:id="rId1"/>
  <headerFooter>
    <oddHeader>&amp;C&amp;"Arial,Bold"&amp;12 South Central Trust
&amp;"Arial,Bold"&amp;14 Balance Sheet
&amp;"Arial,Bold"&amp;10 As of March 31, 2020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4097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190500</xdr:colOff>
                <xdr:row>1</xdr:row>
                <xdr:rowOff>28575</xdr:rowOff>
              </to>
            </anchor>
          </controlPr>
        </control>
      </mc:Choice>
      <mc:Fallback>
        <control shapeId="4097" r:id="rId4" name="FILTER"/>
      </mc:Fallback>
    </mc:AlternateContent>
    <mc:AlternateContent xmlns:mc="http://schemas.openxmlformats.org/markup-compatibility/2006">
      <mc:Choice Requires="x14">
        <control shapeId="4098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190500</xdr:colOff>
                <xdr:row>1</xdr:row>
                <xdr:rowOff>28575</xdr:rowOff>
              </to>
            </anchor>
          </controlPr>
        </control>
      </mc:Choice>
      <mc:Fallback>
        <control shapeId="4098" r:id="rId6" name="HEAD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4"/>
  <sheetViews>
    <sheetView workbookViewId="0">
      <selection sqref="A1:AK64"/>
    </sheetView>
  </sheetViews>
  <sheetFormatPr defaultRowHeight="12.75" x14ac:dyDescent="0.2"/>
  <cols>
    <col min="1" max="16384" width="9.140625" style="17"/>
  </cols>
  <sheetData>
    <row r="1" spans="1:37" x14ac:dyDescent="0.2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</row>
    <row r="2" spans="1:37" x14ac:dyDescent="0.2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</row>
    <row r="3" spans="1:37" x14ac:dyDescent="0.2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</row>
    <row r="4" spans="1:37" x14ac:dyDescent="0.2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</row>
    <row r="5" spans="1:37" x14ac:dyDescent="0.2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</row>
    <row r="6" spans="1:37" x14ac:dyDescent="0.2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</row>
    <row r="7" spans="1:37" x14ac:dyDescent="0.2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</row>
    <row r="8" spans="1:37" x14ac:dyDescent="0.2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</row>
    <row r="9" spans="1:37" x14ac:dyDescent="0.2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</row>
    <row r="10" spans="1:37" x14ac:dyDescent="0.2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</row>
    <row r="11" spans="1:37" x14ac:dyDescent="0.2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</row>
    <row r="12" spans="1:37" x14ac:dyDescent="0.2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</row>
    <row r="13" spans="1:37" x14ac:dyDescent="0.2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</row>
    <row r="14" spans="1:37" x14ac:dyDescent="0.2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</row>
    <row r="15" spans="1:37" x14ac:dyDescent="0.2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</row>
    <row r="16" spans="1:37" x14ac:dyDescent="0.2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</row>
    <row r="17" spans="1:37" x14ac:dyDescent="0.2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</row>
    <row r="18" spans="1:37" x14ac:dyDescent="0.2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</row>
    <row r="19" spans="1:37" x14ac:dyDescent="0.2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</row>
    <row r="20" spans="1:37" x14ac:dyDescent="0.2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</row>
    <row r="21" spans="1:37" x14ac:dyDescent="0.2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</row>
    <row r="22" spans="1:37" x14ac:dyDescent="0.2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</row>
    <row r="23" spans="1:37" x14ac:dyDescent="0.2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</row>
    <row r="24" spans="1:37" x14ac:dyDescent="0.2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</row>
    <row r="25" spans="1:37" x14ac:dyDescent="0.2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</row>
    <row r="26" spans="1:37" x14ac:dyDescent="0.2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</row>
    <row r="27" spans="1:37" x14ac:dyDescent="0.2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</row>
    <row r="28" spans="1:37" x14ac:dyDescent="0.2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</row>
    <row r="29" spans="1:37" x14ac:dyDescent="0.2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</row>
    <row r="30" spans="1:37" x14ac:dyDescent="0.2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</row>
    <row r="31" spans="1:37" x14ac:dyDescent="0.2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</row>
    <row r="32" spans="1:37" x14ac:dyDescent="0.2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</row>
    <row r="33" spans="1:37" x14ac:dyDescent="0.2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</row>
    <row r="34" spans="1:37" x14ac:dyDescent="0.2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</row>
    <row r="35" spans="1:37" x14ac:dyDescent="0.2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</row>
    <row r="36" spans="1:37" x14ac:dyDescent="0.2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</row>
    <row r="37" spans="1:37" x14ac:dyDescent="0.2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</row>
    <row r="38" spans="1:37" x14ac:dyDescent="0.2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</row>
    <row r="39" spans="1:37" x14ac:dyDescent="0.2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</row>
    <row r="40" spans="1:37" x14ac:dyDescent="0.2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</row>
    <row r="41" spans="1:37" x14ac:dyDescent="0.2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</row>
    <row r="42" spans="1:37" x14ac:dyDescent="0.2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</row>
    <row r="43" spans="1:37" x14ac:dyDescent="0.2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</row>
    <row r="44" spans="1:37" x14ac:dyDescent="0.2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</row>
    <row r="45" spans="1:37" x14ac:dyDescent="0.2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</row>
    <row r="46" spans="1:37" x14ac:dyDescent="0.2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</row>
    <row r="47" spans="1:37" x14ac:dyDescent="0.2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</row>
    <row r="48" spans="1:37" x14ac:dyDescent="0.2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</row>
    <row r="49" spans="1:37" x14ac:dyDescent="0.2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</row>
    <row r="50" spans="1:37" x14ac:dyDescent="0.2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</row>
    <row r="51" spans="1:37" x14ac:dyDescent="0.2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</row>
    <row r="52" spans="1:37" x14ac:dyDescent="0.2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</row>
    <row r="53" spans="1:37" x14ac:dyDescent="0.2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</row>
    <row r="54" spans="1:37" x14ac:dyDescent="0.2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</row>
    <row r="55" spans="1:37" x14ac:dyDescent="0.2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</row>
    <row r="56" spans="1:37" x14ac:dyDescent="0.2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</row>
    <row r="57" spans="1:37" x14ac:dyDescent="0.2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</row>
    <row r="58" spans="1:37" x14ac:dyDescent="0.2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</row>
    <row r="59" spans="1:37" x14ac:dyDescent="0.2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</row>
    <row r="60" spans="1:37" x14ac:dyDescent="0.2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</row>
    <row r="61" spans="1:37" x14ac:dyDescent="0.2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</row>
    <row r="62" spans="1:37" x14ac:dyDescent="0.2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</row>
    <row r="63" spans="1:37" x14ac:dyDescent="0.2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</row>
    <row r="64" spans="1:37" x14ac:dyDescent="0.2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</row>
  </sheetData>
  <mergeCells count="1">
    <mergeCell ref="A1:AK64"/>
  </mergeCells>
  <pageMargins left="0.75" right="0.75" top="1" bottom="1" header="0.5" footer="0.5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G46"/>
  <sheetViews>
    <sheetView workbookViewId="0">
      <pane xSplit="4" ySplit="2" topLeftCell="E12" activePane="bottomRight" state="frozenSplit"/>
      <selection pane="topRight" activeCell="E1" sqref="E1"/>
      <selection pane="bottomLeft" activeCell="A3" sqref="A3"/>
      <selection pane="bottomRight"/>
    </sheetView>
  </sheetViews>
  <sheetFormatPr defaultRowHeight="15" x14ac:dyDescent="0.25"/>
  <cols>
    <col min="1" max="3" width="2.7109375" style="13" customWidth="1"/>
    <col min="4" max="4" width="33.7109375" style="13" customWidth="1"/>
    <col min="5" max="5" width="10.7109375" style="14" customWidth="1"/>
    <col min="6" max="6" width="2.28515625" style="14" customWidth="1"/>
    <col min="7" max="7" width="12.7109375" style="14" customWidth="1"/>
  </cols>
  <sheetData>
    <row r="1" spans="1:7" ht="15.75" thickBot="1" x14ac:dyDescent="0.3">
      <c r="A1" s="1"/>
      <c r="B1" s="1"/>
      <c r="C1" s="1"/>
      <c r="D1" s="1"/>
      <c r="E1" s="3"/>
      <c r="F1" s="2"/>
      <c r="G1" s="3"/>
    </row>
    <row r="2" spans="1:7" s="12" customFormat="1" ht="16.5" thickTop="1" thickBot="1" x14ac:dyDescent="0.3">
      <c r="A2" s="11"/>
      <c r="B2" s="11"/>
      <c r="C2" s="11"/>
      <c r="D2" s="11"/>
      <c r="E2" s="15" t="s">
        <v>0</v>
      </c>
      <c r="F2" s="16"/>
      <c r="G2" s="15" t="s">
        <v>1</v>
      </c>
    </row>
    <row r="3" spans="1:7" ht="15.75" thickTop="1" x14ac:dyDescent="0.25">
      <c r="A3" s="1"/>
      <c r="B3" s="1" t="s">
        <v>2</v>
      </c>
      <c r="C3" s="1"/>
      <c r="D3" s="1"/>
      <c r="E3" s="6"/>
      <c r="F3" s="4"/>
      <c r="G3" s="6"/>
    </row>
    <row r="4" spans="1:7" x14ac:dyDescent="0.25">
      <c r="A4" s="1"/>
      <c r="B4" s="1"/>
      <c r="C4" s="1" t="s">
        <v>3</v>
      </c>
      <c r="D4" s="1"/>
      <c r="E4" s="6"/>
      <c r="F4" s="4"/>
      <c r="G4" s="6"/>
    </row>
    <row r="5" spans="1:7" x14ac:dyDescent="0.25">
      <c r="A5" s="1"/>
      <c r="B5" s="1"/>
      <c r="C5" s="1"/>
      <c r="D5" s="1" t="s">
        <v>4</v>
      </c>
      <c r="E5" s="6">
        <v>9206382.6300000008</v>
      </c>
      <c r="F5" s="4"/>
      <c r="G5" s="6">
        <v>27506144.350000001</v>
      </c>
    </row>
    <row r="6" spans="1:7" x14ac:dyDescent="0.25">
      <c r="A6" s="1"/>
      <c r="B6" s="1"/>
      <c r="C6" s="1"/>
      <c r="D6" s="1" t="s">
        <v>5</v>
      </c>
      <c r="E6" s="6">
        <v>282403.36</v>
      </c>
      <c r="F6" s="4"/>
      <c r="G6" s="6">
        <v>902061.4</v>
      </c>
    </row>
    <row r="7" spans="1:7" x14ac:dyDescent="0.25">
      <c r="A7" s="1"/>
      <c r="B7" s="1"/>
      <c r="C7" s="1"/>
      <c r="D7" s="1" t="s">
        <v>6</v>
      </c>
      <c r="E7" s="6">
        <v>11501.58</v>
      </c>
      <c r="F7" s="4"/>
      <c r="G7" s="6">
        <v>33363.769999999997</v>
      </c>
    </row>
    <row r="8" spans="1:7" x14ac:dyDescent="0.25">
      <c r="A8" s="1"/>
      <c r="B8" s="1"/>
      <c r="C8" s="1"/>
      <c r="D8" s="1" t="s">
        <v>7</v>
      </c>
      <c r="E8" s="6">
        <v>149050.49</v>
      </c>
      <c r="F8" s="4"/>
      <c r="G8" s="6">
        <v>838751.57</v>
      </c>
    </row>
    <row r="9" spans="1:7" x14ac:dyDescent="0.25">
      <c r="A9" s="1"/>
      <c r="B9" s="1"/>
      <c r="C9" s="1"/>
      <c r="D9" s="1" t="s">
        <v>8</v>
      </c>
      <c r="E9" s="6">
        <v>17403.490000000002</v>
      </c>
      <c r="F9" s="4"/>
      <c r="G9" s="6">
        <v>54190.48</v>
      </c>
    </row>
    <row r="10" spans="1:7" x14ac:dyDescent="0.25">
      <c r="A10" s="1"/>
      <c r="B10" s="1"/>
      <c r="C10" s="1"/>
      <c r="D10" s="1" t="s">
        <v>9</v>
      </c>
      <c r="E10" s="6">
        <v>26905.93</v>
      </c>
      <c r="F10" s="4"/>
      <c r="G10" s="6">
        <v>68851.3</v>
      </c>
    </row>
    <row r="11" spans="1:7" x14ac:dyDescent="0.25">
      <c r="A11" s="1"/>
      <c r="B11" s="1"/>
      <c r="C11" s="1"/>
      <c r="D11" s="1" t="s">
        <v>10</v>
      </c>
      <c r="E11" s="6">
        <v>2303.9</v>
      </c>
      <c r="F11" s="4"/>
      <c r="G11" s="6">
        <v>7227.71</v>
      </c>
    </row>
    <row r="12" spans="1:7" ht="15.75" thickBot="1" x14ac:dyDescent="0.3">
      <c r="A12" s="1"/>
      <c r="B12" s="1"/>
      <c r="C12" s="1"/>
      <c r="D12" s="1" t="s">
        <v>11</v>
      </c>
      <c r="E12" s="5">
        <v>186693.01</v>
      </c>
      <c r="F12" s="4"/>
      <c r="G12" s="5">
        <v>1348993.33</v>
      </c>
    </row>
    <row r="13" spans="1:7" x14ac:dyDescent="0.25">
      <c r="A13" s="1"/>
      <c r="B13" s="1"/>
      <c r="C13" s="1" t="s">
        <v>12</v>
      </c>
      <c r="D13" s="1"/>
      <c r="E13" s="6">
        <f>ROUND(SUM(E4:E12),5)</f>
        <v>9882644.3900000006</v>
      </c>
      <c r="F13" s="4"/>
      <c r="G13" s="6">
        <f>ROUND(SUM(G4:G12),5)</f>
        <v>30759583.91</v>
      </c>
    </row>
    <row r="14" spans="1:7" x14ac:dyDescent="0.25">
      <c r="A14" s="1"/>
      <c r="B14" s="1"/>
      <c r="C14" s="1" t="s">
        <v>13</v>
      </c>
      <c r="D14" s="1"/>
      <c r="E14" s="6"/>
      <c r="F14" s="4"/>
      <c r="G14" s="6"/>
    </row>
    <row r="15" spans="1:7" x14ac:dyDescent="0.25">
      <c r="A15" s="1"/>
      <c r="B15" s="1"/>
      <c r="C15" s="1"/>
      <c r="D15" s="1" t="s">
        <v>14</v>
      </c>
      <c r="E15" s="6">
        <v>2938923.41</v>
      </c>
      <c r="F15" s="4"/>
      <c r="G15" s="6">
        <v>11326895.689999999</v>
      </c>
    </row>
    <row r="16" spans="1:7" x14ac:dyDescent="0.25">
      <c r="A16" s="1"/>
      <c r="B16" s="1"/>
      <c r="C16" s="1"/>
      <c r="D16" s="1" t="s">
        <v>15</v>
      </c>
      <c r="E16" s="6">
        <v>4692360.28</v>
      </c>
      <c r="F16" s="4"/>
      <c r="G16" s="6">
        <v>16054925.109999999</v>
      </c>
    </row>
    <row r="17" spans="1:7" x14ac:dyDescent="0.25">
      <c r="A17" s="1"/>
      <c r="B17" s="1"/>
      <c r="C17" s="1"/>
      <c r="D17" s="1" t="s">
        <v>16</v>
      </c>
      <c r="E17" s="6">
        <v>1077021.8</v>
      </c>
      <c r="F17" s="4"/>
      <c r="G17" s="6">
        <v>1077021.8</v>
      </c>
    </row>
    <row r="18" spans="1:7" x14ac:dyDescent="0.25">
      <c r="A18" s="1"/>
      <c r="B18" s="1"/>
      <c r="C18" s="1"/>
      <c r="D18" s="1" t="s">
        <v>17</v>
      </c>
      <c r="E18" s="6">
        <v>20353.97</v>
      </c>
      <c r="F18" s="4"/>
      <c r="G18" s="6">
        <v>65029.36</v>
      </c>
    </row>
    <row r="19" spans="1:7" x14ac:dyDescent="0.25">
      <c r="A19" s="1"/>
      <c r="B19" s="1"/>
      <c r="C19" s="1"/>
      <c r="D19" s="1" t="s">
        <v>18</v>
      </c>
      <c r="E19" s="6">
        <v>293044.2</v>
      </c>
      <c r="F19" s="4"/>
      <c r="G19" s="6">
        <v>874624.13</v>
      </c>
    </row>
    <row r="20" spans="1:7" x14ac:dyDescent="0.25">
      <c r="A20" s="1"/>
      <c r="B20" s="1"/>
      <c r="C20" s="1"/>
      <c r="D20" s="1" t="s">
        <v>19</v>
      </c>
      <c r="E20" s="6">
        <v>121946.85</v>
      </c>
      <c r="F20" s="4"/>
      <c r="G20" s="6">
        <v>384371.4</v>
      </c>
    </row>
    <row r="21" spans="1:7" x14ac:dyDescent="0.25">
      <c r="A21" s="1"/>
      <c r="B21" s="1"/>
      <c r="C21" s="1"/>
      <c r="D21" s="1" t="s">
        <v>20</v>
      </c>
      <c r="E21" s="6">
        <v>152598.01</v>
      </c>
      <c r="F21" s="4"/>
      <c r="G21" s="6">
        <v>487126.84</v>
      </c>
    </row>
    <row r="22" spans="1:7" x14ac:dyDescent="0.25">
      <c r="A22" s="1"/>
      <c r="B22" s="1"/>
      <c r="C22" s="1"/>
      <c r="D22" s="1" t="s">
        <v>79</v>
      </c>
      <c r="E22" s="6">
        <v>2061</v>
      </c>
      <c r="F22" s="4"/>
      <c r="G22" s="6">
        <v>2061</v>
      </c>
    </row>
    <row r="23" spans="1:7" x14ac:dyDescent="0.25">
      <c r="A23" s="1"/>
      <c r="B23" s="1"/>
      <c r="C23" s="1"/>
      <c r="D23" s="1" t="s">
        <v>21</v>
      </c>
      <c r="E23" s="6">
        <v>16822.2</v>
      </c>
      <c r="F23" s="4"/>
      <c r="G23" s="6">
        <v>39928.6</v>
      </c>
    </row>
    <row r="24" spans="1:7" x14ac:dyDescent="0.25">
      <c r="A24" s="1"/>
      <c r="B24" s="1"/>
      <c r="C24" s="1"/>
      <c r="D24" s="1" t="s">
        <v>22</v>
      </c>
      <c r="E24" s="6">
        <v>0</v>
      </c>
      <c r="F24" s="4"/>
      <c r="G24" s="6">
        <v>2738.94</v>
      </c>
    </row>
    <row r="25" spans="1:7" x14ac:dyDescent="0.25">
      <c r="A25" s="1"/>
      <c r="B25" s="1"/>
      <c r="C25" s="1"/>
      <c r="D25" s="1" t="s">
        <v>23</v>
      </c>
      <c r="E25" s="6">
        <v>332400.59000000003</v>
      </c>
      <c r="F25" s="4"/>
      <c r="G25" s="6">
        <v>1066526.45</v>
      </c>
    </row>
    <row r="26" spans="1:7" x14ac:dyDescent="0.25">
      <c r="A26" s="1"/>
      <c r="B26" s="1"/>
      <c r="C26" s="1"/>
      <c r="D26" s="1" t="s">
        <v>24</v>
      </c>
      <c r="E26" s="6">
        <v>17196.13</v>
      </c>
      <c r="F26" s="4"/>
      <c r="G26" s="6">
        <v>49823.72</v>
      </c>
    </row>
    <row r="27" spans="1:7" x14ac:dyDescent="0.25">
      <c r="A27" s="1"/>
      <c r="B27" s="1"/>
      <c r="C27" s="1"/>
      <c r="D27" s="1" t="s">
        <v>25</v>
      </c>
      <c r="E27" s="6">
        <v>37725.11</v>
      </c>
      <c r="F27" s="4"/>
      <c r="G27" s="6">
        <v>76347.839999999997</v>
      </c>
    </row>
    <row r="28" spans="1:7" x14ac:dyDescent="0.25">
      <c r="A28" s="1"/>
      <c r="B28" s="1"/>
      <c r="C28" s="1"/>
      <c r="D28" s="1" t="s">
        <v>26</v>
      </c>
      <c r="E28" s="6">
        <v>2303.9</v>
      </c>
      <c r="F28" s="4"/>
      <c r="G28" s="6">
        <v>7227.71</v>
      </c>
    </row>
    <row r="29" spans="1:7" x14ac:dyDescent="0.25">
      <c r="A29" s="1"/>
      <c r="B29" s="1"/>
      <c r="C29" s="1"/>
      <c r="D29" s="1" t="s">
        <v>27</v>
      </c>
      <c r="E29" s="6">
        <v>186693.01</v>
      </c>
      <c r="F29" s="4"/>
      <c r="G29" s="6">
        <v>1348993.33</v>
      </c>
    </row>
    <row r="30" spans="1:7" x14ac:dyDescent="0.25">
      <c r="A30" s="1"/>
      <c r="B30" s="1"/>
      <c r="C30" s="1"/>
      <c r="D30" s="1" t="s">
        <v>28</v>
      </c>
      <c r="E30" s="6">
        <v>1609.89</v>
      </c>
      <c r="F30" s="4"/>
      <c r="G30" s="6">
        <v>3734.76</v>
      </c>
    </row>
    <row r="31" spans="1:7" x14ac:dyDescent="0.25">
      <c r="A31" s="1"/>
      <c r="B31" s="1"/>
      <c r="C31" s="1"/>
      <c r="D31" s="1" t="s">
        <v>29</v>
      </c>
      <c r="E31" s="6">
        <v>78</v>
      </c>
      <c r="F31" s="4"/>
      <c r="G31" s="6">
        <v>210</v>
      </c>
    </row>
    <row r="32" spans="1:7" x14ac:dyDescent="0.25">
      <c r="A32" s="1"/>
      <c r="B32" s="1"/>
      <c r="C32" s="1"/>
      <c r="D32" s="1" t="s">
        <v>30</v>
      </c>
      <c r="E32" s="6">
        <v>611</v>
      </c>
      <c r="F32" s="4"/>
      <c r="G32" s="6">
        <v>611</v>
      </c>
    </row>
    <row r="33" spans="1:7" x14ac:dyDescent="0.25">
      <c r="A33" s="1"/>
      <c r="B33" s="1"/>
      <c r="C33" s="1"/>
      <c r="D33" s="1" t="s">
        <v>32</v>
      </c>
      <c r="E33" s="6">
        <v>147624.68</v>
      </c>
      <c r="F33" s="4"/>
      <c r="G33" s="6">
        <v>378674.76</v>
      </c>
    </row>
    <row r="34" spans="1:7" x14ac:dyDescent="0.25">
      <c r="A34" s="1"/>
      <c r="B34" s="1"/>
      <c r="C34" s="1"/>
      <c r="D34" s="1" t="s">
        <v>33</v>
      </c>
      <c r="E34" s="6">
        <v>17823</v>
      </c>
      <c r="F34" s="4"/>
      <c r="G34" s="6">
        <v>37884.5</v>
      </c>
    </row>
    <row r="35" spans="1:7" x14ac:dyDescent="0.25">
      <c r="A35" s="1"/>
      <c r="B35" s="1"/>
      <c r="C35" s="1"/>
      <c r="D35" s="1" t="s">
        <v>34</v>
      </c>
      <c r="E35" s="6">
        <v>7057.11</v>
      </c>
      <c r="F35" s="4"/>
      <c r="G35" s="6">
        <v>21130.32</v>
      </c>
    </row>
    <row r="36" spans="1:7" ht="15.75" thickBot="1" x14ac:dyDescent="0.3">
      <c r="A36" s="1"/>
      <c r="B36" s="1"/>
      <c r="C36" s="1"/>
      <c r="D36" s="1" t="s">
        <v>35</v>
      </c>
      <c r="E36" s="6">
        <v>0</v>
      </c>
      <c r="F36" s="4"/>
      <c r="G36" s="6">
        <v>8</v>
      </c>
    </row>
    <row r="37" spans="1:7" ht="15.75" thickBot="1" x14ac:dyDescent="0.3">
      <c r="A37" s="1"/>
      <c r="B37" s="1"/>
      <c r="C37" s="1" t="s">
        <v>36</v>
      </c>
      <c r="D37" s="1"/>
      <c r="E37" s="7">
        <f>ROUND(SUM(E14:E36),5)</f>
        <v>10066254.140000001</v>
      </c>
      <c r="F37" s="4"/>
      <c r="G37" s="7">
        <f>ROUND(SUM(G14:G36),5)</f>
        <v>33305895.260000002</v>
      </c>
    </row>
    <row r="38" spans="1:7" x14ac:dyDescent="0.25">
      <c r="A38" s="1"/>
      <c r="B38" s="1" t="s">
        <v>37</v>
      </c>
      <c r="C38" s="1"/>
      <c r="D38" s="1"/>
      <c r="E38" s="6">
        <f>ROUND(E3+E13-E37,5)</f>
        <v>-183609.75</v>
      </c>
      <c r="F38" s="4"/>
      <c r="G38" s="6">
        <f>ROUND(G3+G13-G37,5)</f>
        <v>-2546311.35</v>
      </c>
    </row>
    <row r="39" spans="1:7" x14ac:dyDescent="0.25">
      <c r="A39" s="1"/>
      <c r="B39" s="1" t="s">
        <v>38</v>
      </c>
      <c r="C39" s="1"/>
      <c r="D39" s="1"/>
      <c r="E39" s="6"/>
      <c r="F39" s="4"/>
      <c r="G39" s="6"/>
    </row>
    <row r="40" spans="1:7" x14ac:dyDescent="0.25">
      <c r="A40" s="1"/>
      <c r="B40" s="1"/>
      <c r="C40" s="1" t="s">
        <v>39</v>
      </c>
      <c r="D40" s="1"/>
      <c r="E40" s="6"/>
      <c r="F40" s="4"/>
      <c r="G40" s="6"/>
    </row>
    <row r="41" spans="1:7" x14ac:dyDescent="0.25">
      <c r="A41" s="1"/>
      <c r="B41" s="1"/>
      <c r="C41" s="1"/>
      <c r="D41" s="1" t="s">
        <v>40</v>
      </c>
      <c r="E41" s="6">
        <v>85573.37</v>
      </c>
      <c r="F41" s="4"/>
      <c r="G41" s="6">
        <v>318395.23</v>
      </c>
    </row>
    <row r="42" spans="1:7" ht="15.75" thickBot="1" x14ac:dyDescent="0.3">
      <c r="A42" s="1"/>
      <c r="B42" s="1"/>
      <c r="C42" s="1"/>
      <c r="D42" s="1" t="s">
        <v>41</v>
      </c>
      <c r="E42" s="6">
        <v>128.61000000000001</v>
      </c>
      <c r="F42" s="4"/>
      <c r="G42" s="6">
        <v>465.52</v>
      </c>
    </row>
    <row r="43" spans="1:7" ht="15.75" thickBot="1" x14ac:dyDescent="0.3">
      <c r="A43" s="1"/>
      <c r="B43" s="1"/>
      <c r="C43" s="1" t="s">
        <v>42</v>
      </c>
      <c r="D43" s="1"/>
      <c r="E43" s="8">
        <f>ROUND(SUM(E40:E42),5)</f>
        <v>85701.98</v>
      </c>
      <c r="F43" s="4"/>
      <c r="G43" s="8">
        <f>ROUND(SUM(G40:G42),5)</f>
        <v>318860.75</v>
      </c>
    </row>
    <row r="44" spans="1:7" ht="15.75" thickBot="1" x14ac:dyDescent="0.3">
      <c r="A44" s="1"/>
      <c r="B44" s="1" t="s">
        <v>43</v>
      </c>
      <c r="C44" s="1"/>
      <c r="D44" s="1"/>
      <c r="E44" s="8">
        <f>ROUND(E39+E43,5)</f>
        <v>85701.98</v>
      </c>
      <c r="F44" s="4"/>
      <c r="G44" s="8">
        <f>ROUND(G39+G43,5)</f>
        <v>318860.75</v>
      </c>
    </row>
    <row r="45" spans="1:7" s="10" customFormat="1" ht="12" thickBot="1" x14ac:dyDescent="0.25">
      <c r="A45" s="1" t="s">
        <v>44</v>
      </c>
      <c r="B45" s="1"/>
      <c r="C45" s="1"/>
      <c r="D45" s="1"/>
      <c r="E45" s="9">
        <f>ROUND(E38+E44,5)</f>
        <v>-97907.77</v>
      </c>
      <c r="F45" s="1"/>
      <c r="G45" s="9">
        <f>ROUND(G38+G44,5)</f>
        <v>-2227450.6</v>
      </c>
    </row>
    <row r="46" spans="1:7" ht="15.75" thickTop="1" x14ac:dyDescent="0.25"/>
  </sheetData>
  <printOptions horizontalCentered="1"/>
  <pageMargins left="0.7" right="0.7" top="0.75" bottom="0.75" header="0.1" footer="0.3"/>
  <pageSetup orientation="portrait" r:id="rId1"/>
  <headerFooter>
    <oddHeader>&amp;L&amp;"Arial,Bold"&amp;8 11:17 AM
&amp;"Arial,Bold"&amp;8 07/22/20&amp;C&amp;"Arial,Bold"&amp;12 South Central Trust
&amp;"Arial,Bold"&amp;14 Profit &amp;&amp; Loss YTD Comparison
&amp;"Arial,Bold"&amp;10 January through March 2020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371475</xdr:colOff>
                <xdr:row>1</xdr:row>
                <xdr:rowOff>28575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371475</xdr:colOff>
                <xdr:row>1</xdr:row>
                <xdr:rowOff>28575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G47"/>
  <sheetViews>
    <sheetView tabSelected="1" workbookViewId="0">
      <pane xSplit="4" ySplit="2" topLeftCell="E12" activePane="bottomRight" state="frozenSplit"/>
      <selection pane="topRight" activeCell="E1" sqref="E1"/>
      <selection pane="bottomLeft" activeCell="A3" sqref="A3"/>
      <selection pane="bottomRight" activeCell="K36" sqref="K36"/>
    </sheetView>
  </sheetViews>
  <sheetFormatPr defaultRowHeight="15" x14ac:dyDescent="0.25"/>
  <cols>
    <col min="1" max="3" width="2.7109375" style="13" customWidth="1"/>
    <col min="4" max="4" width="33.7109375" style="13" customWidth="1"/>
    <col min="5" max="5" width="12.7109375" style="14" customWidth="1"/>
    <col min="6" max="6" width="2.28515625" style="14" customWidth="1"/>
    <col min="7" max="7" width="12.7109375" style="14" customWidth="1"/>
  </cols>
  <sheetData>
    <row r="1" spans="1:7" ht="15.75" thickBot="1" x14ac:dyDescent="0.3">
      <c r="A1" s="1"/>
      <c r="B1" s="1"/>
      <c r="C1" s="1"/>
      <c r="D1" s="1"/>
      <c r="E1" s="3"/>
      <c r="F1" s="2"/>
      <c r="G1" s="3"/>
    </row>
    <row r="2" spans="1:7" s="12" customFormat="1" ht="16.5" thickTop="1" thickBot="1" x14ac:dyDescent="0.3">
      <c r="A2" s="11"/>
      <c r="B2" s="11"/>
      <c r="C2" s="11"/>
      <c r="D2" s="11"/>
      <c r="E2" s="15" t="s">
        <v>1</v>
      </c>
      <c r="F2" s="16"/>
      <c r="G2" s="15" t="s">
        <v>45</v>
      </c>
    </row>
    <row r="3" spans="1:7" ht="15.75" thickTop="1" x14ac:dyDescent="0.25">
      <c r="A3" s="1"/>
      <c r="B3" s="1" t="s">
        <v>2</v>
      </c>
      <c r="C3" s="1"/>
      <c r="D3" s="1"/>
      <c r="E3" s="6"/>
      <c r="F3" s="4"/>
      <c r="G3" s="6"/>
    </row>
    <row r="4" spans="1:7" x14ac:dyDescent="0.25">
      <c r="A4" s="1"/>
      <c r="B4" s="1"/>
      <c r="C4" s="1" t="s">
        <v>3</v>
      </c>
      <c r="D4" s="1"/>
      <c r="E4" s="6"/>
      <c r="F4" s="4"/>
      <c r="G4" s="6"/>
    </row>
    <row r="5" spans="1:7" x14ac:dyDescent="0.25">
      <c r="A5" s="1"/>
      <c r="B5" s="1"/>
      <c r="C5" s="1"/>
      <c r="D5" s="1" t="s">
        <v>4</v>
      </c>
      <c r="E5" s="6">
        <v>27506144.350000001</v>
      </c>
      <c r="F5" s="4"/>
      <c r="G5" s="6">
        <v>27188208.780000001</v>
      </c>
    </row>
    <row r="6" spans="1:7" x14ac:dyDescent="0.25">
      <c r="A6" s="1"/>
      <c r="B6" s="1"/>
      <c r="C6" s="1"/>
      <c r="D6" s="1" t="s">
        <v>5</v>
      </c>
      <c r="E6" s="6">
        <v>902061.4</v>
      </c>
      <c r="F6" s="4"/>
      <c r="G6" s="6">
        <v>901484.73</v>
      </c>
    </row>
    <row r="7" spans="1:7" x14ac:dyDescent="0.25">
      <c r="A7" s="1"/>
      <c r="B7" s="1"/>
      <c r="C7" s="1"/>
      <c r="D7" s="1" t="s">
        <v>6</v>
      </c>
      <c r="E7" s="6">
        <v>33363.769999999997</v>
      </c>
      <c r="F7" s="4"/>
      <c r="G7" s="6">
        <v>37147.050000000003</v>
      </c>
    </row>
    <row r="8" spans="1:7" x14ac:dyDescent="0.25">
      <c r="A8" s="1"/>
      <c r="B8" s="1"/>
      <c r="C8" s="1"/>
      <c r="D8" s="1" t="s">
        <v>7</v>
      </c>
      <c r="E8" s="6">
        <v>838751.57</v>
      </c>
      <c r="F8" s="4"/>
      <c r="G8" s="6">
        <v>1738977.57</v>
      </c>
    </row>
    <row r="9" spans="1:7" x14ac:dyDescent="0.25">
      <c r="A9" s="1"/>
      <c r="B9" s="1"/>
      <c r="C9" s="1"/>
      <c r="D9" s="1" t="s">
        <v>8</v>
      </c>
      <c r="E9" s="6">
        <v>54190.48</v>
      </c>
      <c r="F9" s="4"/>
      <c r="G9" s="6">
        <v>59883.46</v>
      </c>
    </row>
    <row r="10" spans="1:7" x14ac:dyDescent="0.25">
      <c r="A10" s="1"/>
      <c r="B10" s="1"/>
      <c r="C10" s="1"/>
      <c r="D10" s="1" t="s">
        <v>9</v>
      </c>
      <c r="E10" s="6">
        <v>68851.3</v>
      </c>
      <c r="F10" s="4"/>
      <c r="G10" s="6">
        <v>92392.48</v>
      </c>
    </row>
    <row r="11" spans="1:7" x14ac:dyDescent="0.25">
      <c r="A11" s="1"/>
      <c r="B11" s="1"/>
      <c r="C11" s="1"/>
      <c r="D11" s="1" t="s">
        <v>10</v>
      </c>
      <c r="E11" s="6">
        <v>7227.71</v>
      </c>
      <c r="F11" s="4"/>
      <c r="G11" s="6">
        <v>8333.94</v>
      </c>
    </row>
    <row r="12" spans="1:7" ht="15.75" thickBot="1" x14ac:dyDescent="0.3">
      <c r="A12" s="1"/>
      <c r="B12" s="1"/>
      <c r="C12" s="1"/>
      <c r="D12" s="1" t="s">
        <v>11</v>
      </c>
      <c r="E12" s="5">
        <v>1348993.33</v>
      </c>
      <c r="F12" s="4"/>
      <c r="G12" s="5">
        <v>1579799.11</v>
      </c>
    </row>
    <row r="13" spans="1:7" x14ac:dyDescent="0.25">
      <c r="A13" s="1"/>
      <c r="B13" s="1"/>
      <c r="C13" s="1" t="s">
        <v>12</v>
      </c>
      <c r="D13" s="1"/>
      <c r="E13" s="6">
        <f>ROUND(SUM(E4:E12),5)</f>
        <v>30759583.91</v>
      </c>
      <c r="F13" s="4"/>
      <c r="G13" s="6">
        <f>ROUND(SUM(G4:G12),5)</f>
        <v>31606227.120000001</v>
      </c>
    </row>
    <row r="14" spans="1:7" x14ac:dyDescent="0.25">
      <c r="A14" s="1"/>
      <c r="B14" s="1"/>
      <c r="C14" s="1" t="s">
        <v>13</v>
      </c>
      <c r="D14" s="1"/>
      <c r="E14" s="6"/>
      <c r="F14" s="4"/>
      <c r="G14" s="6"/>
    </row>
    <row r="15" spans="1:7" x14ac:dyDescent="0.25">
      <c r="A15" s="1"/>
      <c r="B15" s="1"/>
      <c r="C15" s="1"/>
      <c r="D15" s="1" t="s">
        <v>14</v>
      </c>
      <c r="E15" s="6">
        <v>11326895.689999999</v>
      </c>
      <c r="F15" s="4"/>
      <c r="G15" s="6">
        <v>11194990.32</v>
      </c>
    </row>
    <row r="16" spans="1:7" x14ac:dyDescent="0.25">
      <c r="A16" s="1"/>
      <c r="B16" s="1"/>
      <c r="C16" s="1"/>
      <c r="D16" s="1" t="s">
        <v>15</v>
      </c>
      <c r="E16" s="6">
        <v>16054925.109999999</v>
      </c>
      <c r="F16" s="4"/>
      <c r="G16" s="6">
        <v>15545389.77</v>
      </c>
    </row>
    <row r="17" spans="1:7" x14ac:dyDescent="0.25">
      <c r="A17" s="1"/>
      <c r="B17" s="1"/>
      <c r="C17" s="1"/>
      <c r="D17" s="1" t="s">
        <v>16</v>
      </c>
      <c r="E17" s="6">
        <v>1077021.8</v>
      </c>
      <c r="F17" s="4"/>
      <c r="G17" s="6">
        <v>0</v>
      </c>
    </row>
    <row r="18" spans="1:7" x14ac:dyDescent="0.25">
      <c r="A18" s="1"/>
      <c r="B18" s="1"/>
      <c r="C18" s="1"/>
      <c r="D18" s="1" t="s">
        <v>17</v>
      </c>
      <c r="E18" s="6">
        <v>65029.36</v>
      </c>
      <c r="F18" s="4"/>
      <c r="G18" s="6">
        <v>73307.509999999995</v>
      </c>
    </row>
    <row r="19" spans="1:7" x14ac:dyDescent="0.25">
      <c r="A19" s="1"/>
      <c r="B19" s="1"/>
      <c r="C19" s="1"/>
      <c r="D19" s="1" t="s">
        <v>18</v>
      </c>
      <c r="E19" s="6">
        <v>874624.13</v>
      </c>
      <c r="F19" s="4"/>
      <c r="G19" s="6">
        <v>852092.76</v>
      </c>
    </row>
    <row r="20" spans="1:7" x14ac:dyDescent="0.25">
      <c r="A20" s="1"/>
      <c r="B20" s="1"/>
      <c r="C20" s="1"/>
      <c r="D20" s="1" t="s">
        <v>19</v>
      </c>
      <c r="E20" s="6">
        <v>384371.4</v>
      </c>
      <c r="F20" s="4"/>
      <c r="G20" s="6">
        <v>382249.18</v>
      </c>
    </row>
    <row r="21" spans="1:7" x14ac:dyDescent="0.25">
      <c r="A21" s="1"/>
      <c r="B21" s="1"/>
      <c r="C21" s="1"/>
      <c r="D21" s="1" t="s">
        <v>20</v>
      </c>
      <c r="E21" s="6">
        <v>487126.84</v>
      </c>
      <c r="F21" s="4"/>
      <c r="G21" s="6">
        <v>643126.11</v>
      </c>
    </row>
    <row r="22" spans="1:7" x14ac:dyDescent="0.25">
      <c r="A22" s="1"/>
      <c r="B22" s="1"/>
      <c r="C22" s="1"/>
      <c r="D22" s="1" t="s">
        <v>79</v>
      </c>
      <c r="E22" s="6">
        <v>2061</v>
      </c>
      <c r="F22" s="4"/>
      <c r="G22" s="6">
        <v>0</v>
      </c>
    </row>
    <row r="23" spans="1:7" x14ac:dyDescent="0.25">
      <c r="A23" s="1"/>
      <c r="B23" s="1"/>
      <c r="C23" s="1"/>
      <c r="D23" s="1" t="s">
        <v>21</v>
      </c>
      <c r="E23" s="6">
        <v>39928.6</v>
      </c>
      <c r="F23" s="4"/>
      <c r="G23" s="6">
        <v>35743.800000000003</v>
      </c>
    </row>
    <row r="24" spans="1:7" x14ac:dyDescent="0.25">
      <c r="A24" s="1"/>
      <c r="B24" s="1"/>
      <c r="C24" s="1"/>
      <c r="D24" s="1" t="s">
        <v>22</v>
      </c>
      <c r="E24" s="6">
        <v>2738.94</v>
      </c>
      <c r="F24" s="4"/>
      <c r="G24" s="6">
        <v>4115.46</v>
      </c>
    </row>
    <row r="25" spans="1:7" x14ac:dyDescent="0.25">
      <c r="A25" s="1"/>
      <c r="B25" s="1"/>
      <c r="C25" s="1"/>
      <c r="D25" s="1" t="s">
        <v>23</v>
      </c>
      <c r="E25" s="6">
        <v>1066526.45</v>
      </c>
      <c r="F25" s="4"/>
      <c r="G25" s="6">
        <v>894293.19</v>
      </c>
    </row>
    <row r="26" spans="1:7" x14ac:dyDescent="0.25">
      <c r="A26" s="1"/>
      <c r="B26" s="1"/>
      <c r="C26" s="1"/>
      <c r="D26" s="1" t="s">
        <v>24</v>
      </c>
      <c r="E26" s="6">
        <v>49823.72</v>
      </c>
      <c r="F26" s="4"/>
      <c r="G26" s="6">
        <v>49879.74</v>
      </c>
    </row>
    <row r="27" spans="1:7" x14ac:dyDescent="0.25">
      <c r="A27" s="1"/>
      <c r="B27" s="1"/>
      <c r="C27" s="1"/>
      <c r="D27" s="1" t="s">
        <v>25</v>
      </c>
      <c r="E27" s="6">
        <v>76347.839999999997</v>
      </c>
      <c r="F27" s="4"/>
      <c r="G27" s="6">
        <v>103303</v>
      </c>
    </row>
    <row r="28" spans="1:7" x14ac:dyDescent="0.25">
      <c r="A28" s="1"/>
      <c r="B28" s="1"/>
      <c r="C28" s="1"/>
      <c r="D28" s="1" t="s">
        <v>26</v>
      </c>
      <c r="E28" s="6">
        <v>7227.71</v>
      </c>
      <c r="F28" s="4"/>
      <c r="G28" s="6">
        <v>8261.34</v>
      </c>
    </row>
    <row r="29" spans="1:7" x14ac:dyDescent="0.25">
      <c r="A29" s="1"/>
      <c r="B29" s="1"/>
      <c r="C29" s="1"/>
      <c r="D29" s="1" t="s">
        <v>27</v>
      </c>
      <c r="E29" s="6">
        <v>1348993.33</v>
      </c>
      <c r="F29" s="4"/>
      <c r="G29" s="6">
        <v>1579799.11</v>
      </c>
    </row>
    <row r="30" spans="1:7" x14ac:dyDescent="0.25">
      <c r="A30" s="1"/>
      <c r="B30" s="1"/>
      <c r="C30" s="1"/>
      <c r="D30" s="1" t="s">
        <v>28</v>
      </c>
      <c r="E30" s="6">
        <v>3734.76</v>
      </c>
      <c r="F30" s="4"/>
      <c r="G30" s="6">
        <v>4677.33</v>
      </c>
    </row>
    <row r="31" spans="1:7" x14ac:dyDescent="0.25">
      <c r="A31" s="1"/>
      <c r="B31" s="1"/>
      <c r="C31" s="1"/>
      <c r="D31" s="1" t="s">
        <v>29</v>
      </c>
      <c r="E31" s="6">
        <v>210</v>
      </c>
      <c r="F31" s="4"/>
      <c r="G31" s="6">
        <v>357.74</v>
      </c>
    </row>
    <row r="32" spans="1:7" x14ac:dyDescent="0.25">
      <c r="A32" s="1"/>
      <c r="B32" s="1"/>
      <c r="C32" s="1"/>
      <c r="D32" s="1" t="s">
        <v>30</v>
      </c>
      <c r="E32" s="6">
        <v>611</v>
      </c>
      <c r="F32" s="4"/>
      <c r="G32" s="6">
        <v>609</v>
      </c>
    </row>
    <row r="33" spans="1:7" x14ac:dyDescent="0.25">
      <c r="A33" s="1"/>
      <c r="B33" s="1"/>
      <c r="C33" s="1"/>
      <c r="D33" s="1" t="s">
        <v>31</v>
      </c>
      <c r="E33" s="6">
        <v>0</v>
      </c>
      <c r="F33" s="4"/>
      <c r="G33" s="6">
        <v>1873.33</v>
      </c>
    </row>
    <row r="34" spans="1:7" x14ac:dyDescent="0.25">
      <c r="A34" s="1"/>
      <c r="B34" s="1"/>
      <c r="C34" s="1"/>
      <c r="D34" s="1" t="s">
        <v>32</v>
      </c>
      <c r="E34" s="6">
        <v>378674.76</v>
      </c>
      <c r="F34" s="4"/>
      <c r="G34" s="6">
        <v>284157.45</v>
      </c>
    </row>
    <row r="35" spans="1:7" x14ac:dyDescent="0.25">
      <c r="A35" s="1"/>
      <c r="B35" s="1"/>
      <c r="C35" s="1"/>
      <c r="D35" s="1" t="s">
        <v>33</v>
      </c>
      <c r="E35" s="6">
        <v>37884.5</v>
      </c>
      <c r="F35" s="4"/>
      <c r="G35" s="6">
        <v>37684.5</v>
      </c>
    </row>
    <row r="36" spans="1:7" x14ac:dyDescent="0.25">
      <c r="A36" s="1"/>
      <c r="B36" s="1"/>
      <c r="C36" s="1"/>
      <c r="D36" s="1" t="s">
        <v>34</v>
      </c>
      <c r="E36" s="6">
        <v>21130.32</v>
      </c>
      <c r="F36" s="4"/>
      <c r="G36" s="6">
        <v>9583.8799999999992</v>
      </c>
    </row>
    <row r="37" spans="1:7" ht="15.75" thickBot="1" x14ac:dyDescent="0.3">
      <c r="A37" s="1"/>
      <c r="B37" s="1"/>
      <c r="C37" s="1"/>
      <c r="D37" s="1" t="s">
        <v>35</v>
      </c>
      <c r="E37" s="6">
        <v>8</v>
      </c>
      <c r="F37" s="4"/>
      <c r="G37" s="6">
        <v>0</v>
      </c>
    </row>
    <row r="38" spans="1:7" ht="15.75" thickBot="1" x14ac:dyDescent="0.3">
      <c r="A38" s="1"/>
      <c r="B38" s="1"/>
      <c r="C38" s="1" t="s">
        <v>36</v>
      </c>
      <c r="D38" s="1"/>
      <c r="E38" s="7">
        <f>ROUND(SUM(E14:E37),5)</f>
        <v>33305895.260000002</v>
      </c>
      <c r="F38" s="4"/>
      <c r="G38" s="7">
        <f>ROUND(SUM(G14:G37),5)</f>
        <v>31705494.52</v>
      </c>
    </row>
    <row r="39" spans="1:7" x14ac:dyDescent="0.25">
      <c r="A39" s="1"/>
      <c r="B39" s="1" t="s">
        <v>37</v>
      </c>
      <c r="C39" s="1"/>
      <c r="D39" s="1"/>
      <c r="E39" s="6">
        <f>ROUND(E3+E13-E38,5)</f>
        <v>-2546311.35</v>
      </c>
      <c r="F39" s="4"/>
      <c r="G39" s="6">
        <f>ROUND(G3+G13-G38,5)</f>
        <v>-99267.4</v>
      </c>
    </row>
    <row r="40" spans="1:7" x14ac:dyDescent="0.25">
      <c r="A40" s="1"/>
      <c r="B40" s="1" t="s">
        <v>38</v>
      </c>
      <c r="C40" s="1"/>
      <c r="D40" s="1"/>
      <c r="E40" s="6"/>
      <c r="F40" s="4"/>
      <c r="G40" s="6"/>
    </row>
    <row r="41" spans="1:7" x14ac:dyDescent="0.25">
      <c r="A41" s="1"/>
      <c r="B41" s="1"/>
      <c r="C41" s="1" t="s">
        <v>39</v>
      </c>
      <c r="D41" s="1"/>
      <c r="E41" s="6"/>
      <c r="F41" s="4"/>
      <c r="G41" s="6"/>
    </row>
    <row r="42" spans="1:7" x14ac:dyDescent="0.25">
      <c r="A42" s="1"/>
      <c r="B42" s="1"/>
      <c r="C42" s="1"/>
      <c r="D42" s="1" t="s">
        <v>40</v>
      </c>
      <c r="E42" s="6">
        <v>318395.23</v>
      </c>
      <c r="F42" s="4"/>
      <c r="G42" s="6">
        <v>315143.40000000002</v>
      </c>
    </row>
    <row r="43" spans="1:7" ht="15.75" thickBot="1" x14ac:dyDescent="0.3">
      <c r="A43" s="1"/>
      <c r="B43" s="1"/>
      <c r="C43" s="1"/>
      <c r="D43" s="1" t="s">
        <v>41</v>
      </c>
      <c r="E43" s="6">
        <v>465.52</v>
      </c>
      <c r="F43" s="4"/>
      <c r="G43" s="6">
        <v>25.55</v>
      </c>
    </row>
    <row r="44" spans="1:7" ht="15.75" thickBot="1" x14ac:dyDescent="0.3">
      <c r="A44" s="1"/>
      <c r="B44" s="1"/>
      <c r="C44" s="1" t="s">
        <v>42</v>
      </c>
      <c r="D44" s="1"/>
      <c r="E44" s="8">
        <f>ROUND(SUM(E41:E43),5)</f>
        <v>318860.75</v>
      </c>
      <c r="F44" s="4"/>
      <c r="G44" s="8">
        <f>ROUND(SUM(G41:G43),5)</f>
        <v>315168.95</v>
      </c>
    </row>
    <row r="45" spans="1:7" s="10" customFormat="1" ht="12" thickBot="1" x14ac:dyDescent="0.25">
      <c r="A45" s="1"/>
      <c r="B45" s="1" t="s">
        <v>43</v>
      </c>
      <c r="C45" s="1"/>
      <c r="D45" s="1"/>
      <c r="E45" s="8">
        <f>ROUND(E40+E44,5)</f>
        <v>318860.75</v>
      </c>
      <c r="F45" s="4"/>
      <c r="G45" s="8">
        <f>ROUND(G40+G44,5)</f>
        <v>315168.95</v>
      </c>
    </row>
    <row r="46" spans="1:7" s="10" customFormat="1" ht="12" thickBot="1" x14ac:dyDescent="0.25">
      <c r="A46" s="1" t="s">
        <v>44</v>
      </c>
      <c r="B46" s="1"/>
      <c r="C46" s="1"/>
      <c r="D46" s="1"/>
      <c r="E46" s="9">
        <f>ROUND(E39+E45,5)</f>
        <v>-2227450.6</v>
      </c>
      <c r="F46" s="1"/>
      <c r="G46" s="9">
        <f>ROUND(G39+G45,5)</f>
        <v>215901.55</v>
      </c>
    </row>
    <row r="47" spans="1:7" ht="15.75" thickTop="1" x14ac:dyDescent="0.25"/>
  </sheetData>
  <printOptions horizontalCentered="1"/>
  <pageMargins left="0.7" right="0.7" top="0.75" bottom="0.75" header="0.1" footer="0.3"/>
  <pageSetup orientation="portrait" r:id="rId1"/>
  <headerFooter>
    <oddHeader>&amp;L&amp;"Arial,Bold"&amp;8 11:16 AM
&amp;"Arial,Bold"&amp;8 07/22/20&amp;C&amp;"Arial,Bold"&amp;12 South Central Trust
&amp;"Arial,Bold"&amp;14 Profit &amp;&amp; Loss Prev Year Comparison
&amp;"Arial,Bold"&amp;10 July 2019 through March 2020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2050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371475</xdr:colOff>
                <xdr:row>1</xdr:row>
                <xdr:rowOff>28575</xdr:rowOff>
              </to>
            </anchor>
          </controlPr>
        </control>
      </mc:Choice>
      <mc:Fallback>
        <control shapeId="2050" r:id="rId4" name="HEADER"/>
      </mc:Fallback>
    </mc:AlternateContent>
    <mc:AlternateContent xmlns:mc="http://schemas.openxmlformats.org/markup-compatibility/2006">
      <mc:Choice Requires="x14">
        <control shapeId="2049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371475</xdr:colOff>
                <xdr:row>1</xdr:row>
                <xdr:rowOff>28575</xdr:rowOff>
              </to>
            </anchor>
          </controlPr>
        </control>
      </mc:Choice>
      <mc:Fallback>
        <control shapeId="2049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Bal Sheet</vt:lpstr>
      <vt:lpstr>Alert</vt:lpstr>
      <vt:lpstr>Inc Stmt </vt:lpstr>
      <vt:lpstr>Inc Stmt - PY</vt:lpstr>
      <vt:lpstr>'Bal Sheet'!Print_Titles</vt:lpstr>
      <vt:lpstr>'Inc Stmt '!Print_Titles</vt:lpstr>
      <vt:lpstr>'Inc Stmt - PY'!Print_Titles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Benton</dc:creator>
  <cp:lastModifiedBy>Kevin Benton</cp:lastModifiedBy>
  <cp:lastPrinted>2020-04-15T17:23:26Z</cp:lastPrinted>
  <dcterms:created xsi:type="dcterms:W3CDTF">2020-04-15T17:21:00Z</dcterms:created>
  <dcterms:modified xsi:type="dcterms:W3CDTF">2020-07-22T15:18:07Z</dcterms:modified>
</cp:coreProperties>
</file>